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  <sheet name="かくだいコピー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<sst xmlns="http://schemas.openxmlformats.org/spreadsheetml/2006/main" count="119" uniqueCount="59">
  <si>
    <t xml:space="preserve">3 つ の　エネルギー　を　　</t>
  </si>
  <si>
    <t xml:space="preserve">　　に　じゆう　に　入力 します</t>
  </si>
  <si>
    <t xml:space="preserve">（　せつめい　）→</t>
  </si>
  <si>
    <t xml:space="preserve">３つ</t>
  </si>
  <si>
    <t xml:space="preserve">　の　エネルギー　を　いれてください</t>
  </si>
  <si>
    <t xml:space="preserve">250215 up</t>
  </si>
  <si>
    <t xml:space="preserve"> 　　　  かくだい　コピー</t>
  </si>
  <si>
    <t xml:space="preserve">サイズ　ちょうせい</t>
  </si>
  <si>
    <t xml:space="preserve">にんい　くうかん ざひょう　　２きょじく　ばん</t>
  </si>
  <si>
    <t xml:space="preserve">じつ エネルギー</t>
  </si>
  <si>
    <t xml:space="preserve">もうてん エネルギー １</t>
  </si>
  <si>
    <t xml:space="preserve">もうてん エネルギー ２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</si>
  <si>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</si>
  <si>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rFont val="Arial"/>
        <family val="2"/>
        <charset val="128"/>
      </rPr>
      <t xml:space="preserve">X</t>
    </r>
    <r>
      <rPr>
        <sz val="13"/>
        <rFont val="メイリオ"/>
        <family val="2"/>
        <charset val="128"/>
      </rPr>
      <t xml:space="preserve">　</t>
    </r>
  </si>
  <si>
    <t xml:space="preserve">ｉ </t>
  </si>
  <si>
    <t xml:space="preserve">ｊ </t>
  </si>
  <si>
    <r>
      <rPr>
        <b val="true"/>
        <sz val="12"/>
        <color rgb="FFC9211E"/>
        <rFont val="メイリオ"/>
        <family val="2"/>
        <charset val="128"/>
      </rPr>
      <t xml:space="preserve">　　じつエネ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</si>
  <si>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r>
      <rPr>
        <sz val="10"/>
        <color rgb="FFC9C695"/>
        <rFont val="Arial"/>
        <family val="2"/>
        <charset val="128"/>
      </rPr>
      <t xml:space="preserve">lpl </t>
    </r>
    <r>
      <rPr>
        <sz val="10"/>
        <color rgb="FFC9C695"/>
        <rFont val="メイリオ"/>
        <family val="2"/>
        <charset val="128"/>
      </rPr>
      <t xml:space="preserve">　３ＤＲ</t>
    </r>
  </si>
  <si>
    <t xml:space="preserve">エネルギー</t>
  </si>
  <si>
    <t xml:space="preserve">　に　かわります</t>
  </si>
  <si>
    <t xml:space="preserve">にげん　　りつかく　</t>
  </si>
  <si>
    <t xml:space="preserve">ど</t>
  </si>
  <si>
    <t xml:space="preserve">　の　ままに　なります</t>
  </si>
  <si>
    <r>
      <rPr>
        <b val="true"/>
        <sz val="12"/>
        <color rgb="FFC9211E"/>
        <rFont val="メイリオ"/>
        <family val="2"/>
        <charset val="128"/>
      </rPr>
      <t xml:space="preserve">　　ごうけい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　</t>
    </r>
  </si>
  <si>
    <t xml:space="preserve">にげん　　ぶんかく　</t>
  </si>
  <si>
    <r>
      <rPr>
        <b val="true"/>
        <sz val="12"/>
        <color rgb="FFC9211E"/>
        <rFont val="メイリオ"/>
        <family val="2"/>
        <charset val="128"/>
      </rPr>
      <t xml:space="preserve">　　はんけい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</si>
  <si>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にげん　きゅうかく　</t>
  </si>
  <si>
    <r>
      <rPr>
        <b val="true"/>
        <sz val="12"/>
        <color rgb="FFC9211E"/>
        <rFont val="メイリオ"/>
        <family val="2"/>
        <charset val="128"/>
      </rPr>
      <t xml:space="preserve">　　おおきさ</t>
    </r>
    <r>
      <rPr>
        <sz val="10"/>
        <color rgb="FFC9211E"/>
        <rFont val="メイリオ"/>
        <family val="2"/>
        <charset val="128"/>
      </rPr>
      <t xml:space="preserve">　を　倍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200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</si>
  <si>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にげん　　　　かく　</t>
  </si>
  <si>
    <t xml:space="preserve">にげんかく    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</si>
  <si>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</si>
  <si>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３ ＤＲ</t>
    </r>
  </si>
  <si>
    <t xml:space="preserve">した　の　４つ　の　かんすう　は　いずれも　ヒリツ　と　カクド　は　おなじ　に　なります。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</si>
  <si>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</si>
  <si>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</si>
  <si>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３ つ の　エネルギー　を　　</t>
  </si>
  <si>
    <t xml:space="preserve">　　に　入力 します</t>
  </si>
  <si>
    <t xml:space="preserve">250214 up</t>
  </si>
  <si>
    <r>
      <rPr>
        <b val="true"/>
        <sz val="12"/>
        <color rgb="FFB2B2B2"/>
        <rFont val="メイリオ"/>
        <family val="2"/>
        <charset val="128"/>
      </rPr>
      <t xml:space="preserve">　Ｘじつぶ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</si>
  <si>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ニゲン　リツ　カク　</t>
  </si>
  <si>
    <t xml:space="preserve">こてい</t>
  </si>
  <si>
    <t xml:space="preserve">もう エネ １</t>
  </si>
  <si>
    <t xml:space="preserve">もう エネ ２</t>
  </si>
  <si>
    <t xml:space="preserve">％　　ｉ </t>
  </si>
  <si>
    <t xml:space="preserve">％　　ｊ </t>
  </si>
  <si>
    <t xml:space="preserve"> ％</t>
  </si>
  <si>
    <r>
      <rPr>
        <sz val="9"/>
        <rFont val="Arial"/>
        <family val="2"/>
        <charset val="128"/>
      </rPr>
      <t xml:space="preserve">lpl </t>
    </r>
    <r>
      <rPr>
        <sz val="9"/>
        <rFont val="メイリオ"/>
        <family val="2"/>
        <charset val="128"/>
      </rPr>
      <t xml:space="preserve">　３ ＤＲ</t>
    </r>
  </si>
  <si>
    <t xml:space="preserve">％　エネルギー</t>
  </si>
  <si>
    <t xml:space="preserve">　Ｘ　の　あたい　は　すでに　じどうにゅうりょく　されていますが</t>
  </si>
  <si>
    <t xml:space="preserve">　０　％　と　－１００　％　にだけ　へんこう　にゅうりょく　が　できます</t>
  </si>
  <si>
    <r>
      <rPr>
        <b val="true"/>
        <sz val="12"/>
        <color rgb="FFB2B2B2"/>
        <rFont val="メイリオ"/>
        <family val="2"/>
        <charset val="128"/>
      </rPr>
      <t xml:space="preserve">　ごうけい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　</t>
    </r>
  </si>
  <si>
    <t xml:space="preserve">ニゲン　ブン　カク　</t>
  </si>
  <si>
    <t xml:space="preserve">自動入力</t>
  </si>
  <si>
    <r>
      <rPr>
        <sz val="10"/>
        <color rgb="FFB2B2B2"/>
        <rFont val="Arial"/>
        <family val="2"/>
        <charset val="128"/>
      </rPr>
      <t xml:space="preserve">100 % </t>
    </r>
    <r>
      <rPr>
        <sz val="10"/>
        <color rgb="FFB2B2B2"/>
        <rFont val="メイリオ"/>
        <family val="2"/>
        <charset val="128"/>
      </rPr>
      <t xml:space="preserve">に なるように ちょうせい します</t>
    </r>
  </si>
  <si>
    <t xml:space="preserve">　ｊ　の　あたい　は　プラス　値　にて　じどうにゅうりょく　されますが</t>
  </si>
  <si>
    <t xml:space="preserve">　マイナス　値　でも　おなじ　カクド　おなじ　エネルギー　に　なります</t>
  </si>
  <si>
    <r>
      <rPr>
        <b val="true"/>
        <sz val="12"/>
        <color rgb="FFB2B2B2"/>
        <rFont val="メイリオ"/>
        <family val="2"/>
        <charset val="128"/>
      </rPr>
      <t xml:space="preserve">　はんけい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</si>
  <si>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ニゲン　キュウ　カク　</t>
  </si>
  <si>
    <t xml:space="preserve">←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</si>
</sst>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\ %"/>
    <numFmt numFmtId="166" formatCode="0.0\ %"/>
    <numFmt numFmtId="167" formatCode="#,##0.00"/>
    <numFmt numFmtId="168" formatCode="0.00"/>
    <numFmt numFmtId="169" formatCode="#,##0.0"/>
    <numFmt numFmtId="170" formatCode="General"/>
    <numFmt numFmtId="171" formatCode="#,##0.000"/>
    <numFmt numFmtId="172" formatCode="0.##"/>
    <numFmt numFmtId="173" formatCode="0.0"/>
  </numFmts>
  <fonts count="43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4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name val="Arial"/>
      <family val="2"/>
      <charset val="128"/>
    </font>
    <font>
      <sz val="13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color rgb="FFC9211E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C9211E"/>
      <name val="Arial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b val="true"/>
      <sz val="14"/>
      <name val="Arial"/>
      <family val="2"/>
      <charset val="128"/>
    </font>
    <font>
      <b val="true"/>
      <sz val="16"/>
      <name val="Arial"/>
      <family val="2"/>
      <charset val="128"/>
    </font>
    <font>
      <b val="true"/>
      <sz val="14"/>
      <color rgb="FFC9211E"/>
      <name val="Arial"/>
      <family val="2"/>
      <charset val="128"/>
    </font>
    <font>
      <b val="true"/>
      <sz val="16"/>
      <name val="メイリオ"/>
      <family val="2"/>
      <charset val="128"/>
    </font>
    <font>
      <b val="true"/>
      <sz val="16"/>
      <color rgb="FFC9211E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EEEEE"/>
      <name val="メイリオ"/>
      <family val="2"/>
      <charset val="128"/>
    </font>
    <font>
      <sz val="12"/>
      <name val="ＭＳ 明朝"/>
      <family val="0"/>
      <charset val="128"/>
    </font>
    <font>
      <sz val="12"/>
      <name val="メイリオ"/>
      <family val="0"/>
      <charset val="128"/>
    </font>
    <font>
      <b val="true"/>
      <sz val="12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sz val="12"/>
      <color rgb="FF000000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8"/>
      <color rgb="FFFF6D6D"/>
      <name val="メイリオ"/>
      <family val="2"/>
      <charset val="128"/>
    </font>
    <font>
      <sz val="8"/>
      <name val="メイリオ"/>
      <family val="2"/>
      <charset val="128"/>
    </font>
    <font>
      <sz val="9"/>
      <name val="Arial"/>
      <family val="2"/>
      <charset val="128"/>
    </font>
    <font>
      <sz val="9"/>
      <name val="メイリオ"/>
      <family val="2"/>
      <charset val="128"/>
    </font>
    <font>
      <sz val="10"/>
      <color rgb="FFFF0000"/>
      <name val="メイリオ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DDEEF9"/>
      </patternFill>
    </fill>
    <fill>
      <patternFill patternType="solid">
        <fgColor rgb="FFFFD7D7"/>
        <bgColor rgb="FFFFE3AF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DDEEF9"/>
      </patternFill>
    </fill>
    <fill>
      <patternFill patternType="solid">
        <fgColor rgb="FFFFE3AF"/>
        <bgColor rgb="FFFFD7D7"/>
      </patternFill>
    </fill>
    <fill>
      <patternFill patternType="solid">
        <fgColor rgb="FFDDEEF9"/>
        <bgColor rgb="FFEEEEEE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FFA6A6"/>
      </left>
      <right style="thin">
        <color rgb="FFFFA6A6"/>
      </right>
      <top style="thin">
        <color rgb="FFFFA6A6"/>
      </top>
      <bottom style="thin">
        <color rgb="FFFFA6A6"/>
      </bottom>
      <diagonal/>
    </border>
    <border diagonalUp="false" diagonalDown="false">
      <left style="thin">
        <color rgb="FFB2B2B2"/>
      </left>
      <right/>
      <top style="thin">
        <color rgb="FFB2B2B2"/>
      </top>
      <bottom/>
      <diagonal/>
    </border>
    <border diagonalUp="false" diagonalDown="false">
      <left/>
      <right/>
      <top style="thin">
        <color rgb="FFB2B2B2"/>
      </top>
      <bottom/>
      <diagonal/>
    </border>
    <border diagonalUp="false" diagonalDown="false">
      <left/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/>
      <top/>
      <bottom style="thin">
        <color rgb="FFB2B2B2"/>
      </bottom>
      <diagonal/>
    </border>
    <border diagonalUp="false" diagonalDown="false">
      <left/>
      <right/>
      <top/>
      <bottom style="thin">
        <color rgb="FFB2B2B2"/>
      </bottom>
      <diagonal/>
    </border>
    <border diagonalUp="false" diagonalDown="false">
      <left/>
      <right style="thin">
        <color rgb="FFB2B2B2"/>
      </right>
      <top/>
      <bottom style="thin">
        <color rgb="FFB2B2B2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5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5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5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5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8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5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5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5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DDEEF9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7D7"/>
      <rgbColor rgb="FFE8F2A1"/>
      <rgbColor rgb="FFFFFFA6"/>
      <rgbColor rgb="FFC9C695"/>
      <rgbColor rgb="FFFFA6A6"/>
      <rgbColor rgb="FFCC99FF"/>
      <rgbColor rgb="FFFFE3AF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808560</xdr:colOff>
      <xdr:row>6</xdr:row>
      <xdr:rowOff>186840</xdr:rowOff>
    </xdr:from>
    <xdr:to>
      <xdr:col>9</xdr:col>
      <xdr:colOff>795240</xdr:colOff>
      <xdr:row>8</xdr:row>
      <xdr:rowOff>245160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929880" y="1570680"/>
          <a:ext cx="809640" cy="81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381600</xdr:colOff>
      <xdr:row>28</xdr:row>
      <xdr:rowOff>137520</xdr:rowOff>
    </xdr:from>
    <xdr:to>
      <xdr:col>6</xdr:col>
      <xdr:colOff>700920</xdr:colOff>
      <xdr:row>49</xdr:row>
      <xdr:rowOff>105120</xdr:rowOff>
    </xdr:to>
    <xdr:sp>
      <xdr:nvSpPr>
        <xdr:cNvPr id="1" name="画像 2"/>
        <xdr:cNvSpPr/>
      </xdr:nvSpPr>
      <xdr:spPr>
        <a:xfrm>
          <a:off x="4616280" y="7247520"/>
          <a:ext cx="3302640" cy="3381480"/>
        </a:xfrm>
        <a:prstGeom prst="rect">
          <a:avLst/>
        </a:prstGeom>
        <a:blipFill rotWithShape="0">
          <a:blip r:embed="rId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ぶ　ん　　　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246240</xdr:colOff>
      <xdr:row>28</xdr:row>
      <xdr:rowOff>144000</xdr:rowOff>
    </xdr:from>
    <xdr:to>
      <xdr:col>9</xdr:col>
      <xdr:colOff>825480</xdr:colOff>
      <xdr:row>49</xdr:row>
      <xdr:rowOff>111600</xdr:rowOff>
    </xdr:to>
    <xdr:sp>
      <xdr:nvSpPr>
        <xdr:cNvPr id="2" name="画像 4"/>
        <xdr:cNvSpPr/>
      </xdr:nvSpPr>
      <xdr:spPr>
        <a:xfrm>
          <a:off x="7464240" y="7254000"/>
          <a:ext cx="3305520" cy="3381480"/>
        </a:xfrm>
        <a:prstGeom prst="rect">
          <a:avLst/>
        </a:prstGeom>
        <a:blipFill rotWithShape="0">
          <a:blip r:embed="rId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き ゅ う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1231200</xdr:colOff>
      <xdr:row>28</xdr:row>
      <xdr:rowOff>126000</xdr:rowOff>
    </xdr:from>
    <xdr:to>
      <xdr:col>3</xdr:col>
      <xdr:colOff>299160</xdr:colOff>
      <xdr:row>49</xdr:row>
      <xdr:rowOff>81720</xdr:rowOff>
    </xdr:to>
    <xdr:sp>
      <xdr:nvSpPr>
        <xdr:cNvPr id="3" name="画像 3"/>
        <xdr:cNvSpPr/>
      </xdr:nvSpPr>
      <xdr:spPr>
        <a:xfrm>
          <a:off x="1231200" y="7236000"/>
          <a:ext cx="3302640" cy="3369600"/>
        </a:xfrm>
        <a:prstGeom prst="rect">
          <a:avLst/>
        </a:prstGeom>
        <a:blipFill rotWithShape="0">
          <a:blip r:embed="rId4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り　つ　　　　　　　　　</a:t>
          </a: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95760</xdr:colOff>
      <xdr:row>0</xdr:row>
      <xdr:rowOff>230400</xdr:rowOff>
    </xdr:from>
    <xdr:to>
      <xdr:col>11</xdr:col>
      <xdr:colOff>82800</xdr:colOff>
      <xdr:row>4</xdr:row>
      <xdr:rowOff>36360</xdr:rowOff>
    </xdr:to>
    <xdr:pic>
      <xdr:nvPicPr>
        <xdr:cNvPr id="4" name="画像 1" descr=""/>
        <xdr:cNvPicPr/>
      </xdr:nvPicPr>
      <xdr:blipFill>
        <a:blip r:embed="rId1"/>
        <a:stretch/>
      </xdr:blipFill>
      <xdr:spPr>
        <a:xfrm>
          <a:off x="10844280" y="230400"/>
          <a:ext cx="810000" cy="814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2.8" zeroHeight="false" outlineLevelRow="0" outlineLevelCol="0"/>
  <cols>
    <col collapsed="false" customWidth="true" hidden="false" outlineLevel="0" max="1" min="1" style="0" width="22.63"/>
    <col collapsed="false" customWidth="true" hidden="false" outlineLevel="0" max="2" min="2" style="0" width="20.64"/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</cols>
  <sheetData>
    <row r="1" customFormat="false" ht="9.7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9.85" hidden="false" customHeight="true" outlineLevel="0" collapsed="false">
      <c r="A2" s="1"/>
      <c r="B2" s="2"/>
      <c r="C2" s="1"/>
      <c r="D2" s="3"/>
      <c r="E2" s="4" t="s">
        <v>0</v>
      </c>
      <c r="F2" s="5"/>
      <c r="G2" s="6" t="s">
        <v>1</v>
      </c>
      <c r="H2" s="1"/>
      <c r="I2" s="1"/>
      <c r="J2" s="1"/>
      <c r="K2" s="1"/>
      <c r="L2" s="7" t="s">
        <v>2</v>
      </c>
      <c r="M2" s="1"/>
      <c r="N2" s="8" t="s">
        <v>3</v>
      </c>
      <c r="O2" s="7" t="s">
        <v>4</v>
      </c>
      <c r="P2" s="1"/>
      <c r="Q2" s="1"/>
      <c r="R2" s="1"/>
      <c r="S2" s="1"/>
      <c r="T2" s="1"/>
      <c r="U2" s="1"/>
      <c r="V2" s="1"/>
      <c r="W2" s="1"/>
    </row>
    <row r="3" customFormat="false" ht="11.35" hidden="false" customHeight="true" outlineLevel="0" collapsed="false">
      <c r="A3" s="1"/>
      <c r="B3" s="1"/>
      <c r="C3" s="9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28.35" hidden="false" customHeight="true" outlineLevel="0" collapsed="false">
      <c r="A4" s="2"/>
      <c r="B4" s="1"/>
      <c r="C4" s="10" t="s">
        <v>6</v>
      </c>
      <c r="D4" s="11"/>
      <c r="E4" s="12"/>
      <c r="F4" s="13" t="s">
        <v>7</v>
      </c>
      <c r="G4" s="12"/>
      <c r="H4" s="12"/>
      <c r="I4" s="12"/>
      <c r="J4" s="1"/>
      <c r="K4" s="1"/>
      <c r="L4" s="1"/>
      <c r="M4" s="1"/>
      <c r="N4" s="14" t="s">
        <v>8</v>
      </c>
      <c r="O4" s="1"/>
      <c r="P4" s="1"/>
      <c r="Q4" s="1"/>
      <c r="R4" s="1"/>
      <c r="S4" s="1"/>
      <c r="T4" s="1"/>
      <c r="U4" s="1"/>
      <c r="V4" s="1"/>
      <c r="W4" s="1"/>
    </row>
    <row r="5" customFormat="false" ht="19.8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customFormat="false" ht="19.85" hidden="false" customHeight="true" outlineLevel="0" collapsed="false">
      <c r="A6" s="1"/>
      <c r="B6" s="2"/>
      <c r="C6" s="1"/>
      <c r="D6" s="15" t="s">
        <v>9</v>
      </c>
      <c r="E6" s="15"/>
      <c r="F6" s="16" t="s">
        <v>10</v>
      </c>
      <c r="G6" s="15"/>
      <c r="H6" s="16" t="s">
        <v>11</v>
      </c>
      <c r="I6" s="15"/>
      <c r="J6" s="1"/>
      <c r="K6" s="1"/>
      <c r="L6" s="1"/>
      <c r="M6" s="1"/>
      <c r="N6" s="7" t="s">
        <v>12</v>
      </c>
      <c r="O6" s="1"/>
      <c r="P6" s="1"/>
      <c r="Q6" s="1"/>
      <c r="R6" s="1"/>
      <c r="S6" s="1"/>
      <c r="T6" s="1"/>
      <c r="U6" s="1"/>
      <c r="V6" s="1"/>
      <c r="W6" s="1"/>
    </row>
    <row r="7" customFormat="false" ht="19.85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  <c r="Q7" s="1"/>
      <c r="R7" s="1"/>
      <c r="S7" s="1"/>
      <c r="T7" s="1"/>
      <c r="U7" s="1"/>
      <c r="V7" s="1"/>
      <c r="W7" s="1"/>
    </row>
    <row r="8" customFormat="false" ht="39.7" hidden="false" customHeight="true" outlineLevel="0" collapsed="false">
      <c r="A8" s="1"/>
      <c r="B8" s="1"/>
      <c r="C8" s="17" t="s">
        <v>13</v>
      </c>
      <c r="D8" s="5"/>
      <c r="E8" s="18" t="s">
        <v>14</v>
      </c>
      <c r="F8" s="5"/>
      <c r="G8" s="18" t="s">
        <v>15</v>
      </c>
      <c r="H8" s="5"/>
      <c r="I8" s="1"/>
      <c r="J8" s="1"/>
      <c r="K8" s="1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customFormat="false" ht="19.8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customFormat="false" ht="19.85" hidden="false" customHeight="true" outlineLevel="0" collapsed="false">
      <c r="A10" s="1"/>
      <c r="B10" s="1"/>
      <c r="C10" s="1"/>
      <c r="D10" s="1"/>
      <c r="E10" s="19" t="n">
        <f aca="false">SIGN(D8)</f>
        <v>0</v>
      </c>
      <c r="F10" s="1"/>
      <c r="G10" s="1"/>
      <c r="H10" s="1"/>
      <c r="I10" s="1"/>
      <c r="J10" s="1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customFormat="false" ht="19.85" hidden="false" customHeight="true" outlineLevel="0" collapsed="false">
      <c r="A11" s="1"/>
      <c r="B11" s="21" t="s">
        <v>16</v>
      </c>
      <c r="C11" s="22"/>
      <c r="D11" s="23"/>
      <c r="E11" s="24" t="str">
        <f aca="false">"こてい  "&amp;(SIGN(D8))&amp;"00 %"</f>
        <v>こてい  000 %</v>
      </c>
      <c r="F11" s="25" t="s">
        <v>14</v>
      </c>
      <c r="G11" s="26" t="e">
        <f aca="false">(F8)/(D8)*(SIGN(D8))</f>
        <v>#DIV/0!</v>
      </c>
      <c r="H11" s="25" t="s">
        <v>15</v>
      </c>
      <c r="I11" s="26" t="e">
        <f aca="false">(H8)/(D8)*(SIGN(D8))</f>
        <v>#DIV/0!</v>
      </c>
      <c r="J11" s="1"/>
      <c r="K11" s="27" t="s">
        <v>17</v>
      </c>
      <c r="L11" s="28" t="e">
        <f aca="false">SQRT((E10)^2+(G11)^2+(I11)^2)</f>
        <v>#DIV/0!</v>
      </c>
      <c r="M11" s="29" t="s">
        <v>18</v>
      </c>
      <c r="N11" s="30" t="s">
        <v>19</v>
      </c>
      <c r="O11" s="1"/>
      <c r="P11" s="1"/>
      <c r="Q11" s="31" t="s">
        <v>20</v>
      </c>
      <c r="R11" s="32" t="e">
        <f aca="false">DEGREES(ACOS((E10)/SQRT((E10)^2+(G11)^2+(I11)^2)))</f>
        <v>#DIV/0!</v>
      </c>
      <c r="S11" s="29" t="s">
        <v>21</v>
      </c>
      <c r="T11" s="30" t="s">
        <v>22</v>
      </c>
      <c r="U11" s="1"/>
      <c r="V11" s="1"/>
      <c r="W11" s="1"/>
    </row>
    <row r="12" customFormat="false" ht="11.3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30"/>
      <c r="L12" s="1"/>
      <c r="M12" s="1"/>
      <c r="N12" s="7"/>
      <c r="O12" s="1"/>
      <c r="P12" s="1"/>
      <c r="Q12" s="30"/>
      <c r="R12" s="1"/>
      <c r="S12" s="1"/>
      <c r="T12" s="1"/>
      <c r="U12" s="1"/>
      <c r="V12" s="1"/>
      <c r="W12" s="1"/>
    </row>
    <row r="13" customFormat="false" ht="19.85" hidden="false" customHeight="true" outlineLevel="0" collapsed="false">
      <c r="A13" s="1"/>
      <c r="B13" s="33" t="s">
        <v>23</v>
      </c>
      <c r="C13" s="34"/>
      <c r="D13" s="35"/>
      <c r="E13" s="36" t="e">
        <f aca="false">(D8)/(ABS(D8)+ABS(F8)+ABS(H8)+ABS(J8))</f>
        <v>#DIV/0!</v>
      </c>
      <c r="F13" s="37" t="s">
        <v>14</v>
      </c>
      <c r="G13" s="36" t="e">
        <f aca="false">(F8)/(ABS(D8)+ABS(F8)+ABS(H8)+ABS(J8))</f>
        <v>#DIV/0!</v>
      </c>
      <c r="H13" s="37" t="s">
        <v>15</v>
      </c>
      <c r="I13" s="36" t="e">
        <f aca="false">(H8)/(ABS(D8)+ABS(F8)+ABS(H8)+ABS(J8))</f>
        <v>#DIV/0!</v>
      </c>
      <c r="J13" s="1"/>
      <c r="K13" s="27" t="s">
        <v>17</v>
      </c>
      <c r="L13" s="38" t="e">
        <f aca="false">SQRT((E13)^2+(G13)^2+(I13)^2)</f>
        <v>#DIV/0!</v>
      </c>
      <c r="M13" s="39" t="s">
        <v>18</v>
      </c>
      <c r="N13" s="30" t="s">
        <v>19</v>
      </c>
      <c r="O13" s="1"/>
      <c r="P13" s="1"/>
      <c r="Q13" s="31" t="s">
        <v>24</v>
      </c>
      <c r="R13" s="40" t="e">
        <f aca="false">DEGREES(ACOS((E13)/SQRT((E13)^2+(G13)^2+(I13)^2)))</f>
        <v>#DIV/0!</v>
      </c>
      <c r="S13" s="39" t="s">
        <v>21</v>
      </c>
      <c r="T13" s="30" t="s">
        <v>22</v>
      </c>
      <c r="U13" s="1"/>
      <c r="V13" s="1"/>
      <c r="W13" s="1"/>
    </row>
    <row r="14" customFormat="false" ht="11.35" hidden="false" customHeight="true" outlineLevel="0" collapsed="false">
      <c r="A14" s="1"/>
      <c r="B14" s="1"/>
      <c r="C14" s="1"/>
      <c r="D14" s="1"/>
      <c r="E14" s="41"/>
      <c r="F14" s="1"/>
      <c r="G14" s="1"/>
      <c r="H14" s="42"/>
      <c r="I14" s="41"/>
      <c r="J14" s="1"/>
      <c r="K14" s="27"/>
      <c r="L14" s="1"/>
      <c r="M14" s="42"/>
      <c r="N14" s="7"/>
      <c r="O14" s="1"/>
      <c r="P14" s="1"/>
      <c r="Q14" s="30"/>
      <c r="R14" s="1"/>
      <c r="S14" s="42"/>
      <c r="T14" s="30"/>
      <c r="U14" s="1"/>
      <c r="V14" s="1"/>
      <c r="W14" s="1"/>
    </row>
    <row r="15" customFormat="false" ht="19.85" hidden="false" customHeight="true" outlineLevel="0" collapsed="false">
      <c r="A15" s="1"/>
      <c r="B15" s="43" t="s">
        <v>25</v>
      </c>
      <c r="C15" s="44"/>
      <c r="D15" s="45"/>
      <c r="E15" s="46" t="e">
        <f aca="false">(D8)/(I20)</f>
        <v>#DIV/0!</v>
      </c>
      <c r="F15" s="47" t="s">
        <v>14</v>
      </c>
      <c r="G15" s="46" t="e">
        <f aca="false">(F8)/(I20)</f>
        <v>#DIV/0!</v>
      </c>
      <c r="H15" s="47" t="s">
        <v>15</v>
      </c>
      <c r="I15" s="46" t="e">
        <f aca="false">(H8)/(I20)</f>
        <v>#DIV/0!</v>
      </c>
      <c r="J15" s="1"/>
      <c r="K15" s="27" t="s">
        <v>17</v>
      </c>
      <c r="L15" s="48" t="e">
        <f aca="false">SQRT((E15)^2+(G15)^2+(I15)^2)</f>
        <v>#DIV/0!</v>
      </c>
      <c r="M15" s="49" t="s">
        <v>18</v>
      </c>
      <c r="N15" s="30" t="s">
        <v>19</v>
      </c>
      <c r="O15" s="1"/>
      <c r="P15" s="1"/>
      <c r="Q15" s="31" t="s">
        <v>26</v>
      </c>
      <c r="R15" s="50" t="e">
        <f aca="false">DEGREES(ACOS((E15)/SQRT((E15)^2+(G15)^2+(I15)^2)))</f>
        <v>#DIV/0!</v>
      </c>
      <c r="S15" s="49" t="s">
        <v>21</v>
      </c>
      <c r="T15" s="30" t="s">
        <v>22</v>
      </c>
      <c r="U15" s="1"/>
      <c r="V15" s="1"/>
      <c r="W15" s="1"/>
    </row>
    <row r="16" customFormat="false" ht="11.35" hidden="false" customHeight="true" outlineLevel="0" collapsed="false">
      <c r="A16" s="1"/>
      <c r="B16" s="1"/>
      <c r="C16" s="1"/>
      <c r="D16" s="1"/>
      <c r="E16" s="41"/>
      <c r="F16" s="1"/>
      <c r="G16" s="1"/>
      <c r="H16" s="1"/>
      <c r="I16" s="1"/>
      <c r="J16" s="1"/>
      <c r="K16" s="27"/>
      <c r="L16" s="1"/>
      <c r="M16" s="1"/>
      <c r="N16" s="7"/>
      <c r="O16" s="1"/>
      <c r="P16" s="1"/>
      <c r="Q16" s="7"/>
      <c r="R16" s="7"/>
      <c r="S16" s="7"/>
      <c r="T16" s="30"/>
      <c r="U16" s="1"/>
      <c r="V16" s="1"/>
      <c r="W16" s="1"/>
    </row>
    <row r="17" customFormat="false" ht="19.85" hidden="false" customHeight="true" outlineLevel="0" collapsed="false">
      <c r="A17" s="1"/>
      <c r="B17" s="51" t="s">
        <v>27</v>
      </c>
      <c r="C17" s="52"/>
      <c r="D17" s="53"/>
      <c r="E17" s="54" t="n">
        <f aca="false">(D8)*2</f>
        <v>0</v>
      </c>
      <c r="F17" s="55" t="s">
        <v>14</v>
      </c>
      <c r="G17" s="54" t="n">
        <f aca="false">(F8)*2</f>
        <v>0</v>
      </c>
      <c r="H17" s="55" t="s">
        <v>15</v>
      </c>
      <c r="I17" s="54" t="n">
        <f aca="false">(H8)*2</f>
        <v>0</v>
      </c>
      <c r="J17" s="1"/>
      <c r="K17" s="27" t="s">
        <v>17</v>
      </c>
      <c r="L17" s="56" t="n">
        <f aca="false">SQRT((E17)^2+(G17)^2+(I17)^2)</f>
        <v>0</v>
      </c>
      <c r="M17" s="57" t="s">
        <v>18</v>
      </c>
      <c r="N17" s="30" t="s">
        <v>19</v>
      </c>
      <c r="O17" s="1"/>
      <c r="P17" s="1"/>
      <c r="Q17" s="31" t="s">
        <v>28</v>
      </c>
      <c r="R17" s="58" t="e">
        <f aca="false">DEGREES(ACOS((E17)/SQRT((E17)^2+(G17)^2+(I17)^2)))</f>
        <v>#DIV/0!</v>
      </c>
      <c r="S17" s="57" t="s">
        <v>21</v>
      </c>
      <c r="T17" s="30" t="s">
        <v>22</v>
      </c>
      <c r="U17" s="1"/>
      <c r="V17" s="1"/>
      <c r="W17" s="1"/>
    </row>
    <row r="18" customFormat="false" ht="19.8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customFormat="false" ht="19.85" hidden="false" customHeight="true" outlineLevel="0" collapsed="false">
      <c r="A19" s="1"/>
      <c r="B19" s="1"/>
      <c r="C19" s="1"/>
      <c r="D19" s="59"/>
      <c r="E19" s="1"/>
      <c r="F19" s="1"/>
      <c r="G19" s="5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customFormat="false" ht="39.7" hidden="false" customHeight="true" outlineLevel="0" collapsed="false">
      <c r="A20" s="1"/>
      <c r="B20" s="1"/>
      <c r="C20" s="60" t="s">
        <v>29</v>
      </c>
      <c r="D20" s="61" t="n">
        <f aca="false">IF(D8="",0,DEGREES(ACOS((D8)/SQRT((D8)^2+(F8)^2+(H8)^2))))</f>
        <v>0</v>
      </c>
      <c r="E20" s="62" t="s">
        <v>21</v>
      </c>
      <c r="F20" s="3" t="s">
        <v>30</v>
      </c>
      <c r="G20" s="1"/>
      <c r="H20" s="63" t="s">
        <v>31</v>
      </c>
      <c r="I20" s="64" t="n">
        <f aca="false">SQRT((D8)^2+(F8)^2+(H8)^2)</f>
        <v>0</v>
      </c>
      <c r="J20" s="65" t="s">
        <v>18</v>
      </c>
      <c r="K20" s="3" t="s"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9.85" hidden="false" customHeight="true" outlineLevel="0" collapsed="false">
      <c r="A21" s="1"/>
      <c r="B21" s="66"/>
      <c r="C21" s="1"/>
      <c r="D21" s="59"/>
      <c r="E21" s="1"/>
      <c r="F21" s="1"/>
      <c r="G21" s="5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9.8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9.85" hidden="false" customHeight="true" outlineLevel="0" collapsed="false">
      <c r="A23" s="1"/>
      <c r="B23" s="1"/>
      <c r="C23" s="41" t="s">
        <v>32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9.85" hidden="false" customHeight="true" outlineLevel="0" collapsed="false">
      <c r="A24" s="1"/>
      <c r="B24" s="1"/>
      <c r="C24" s="4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9.85" hidden="false" customHeight="true" outlineLevel="0" collapsed="false">
      <c r="A25" s="1"/>
      <c r="B25" s="1"/>
      <c r="C25" s="41" t="s">
        <v>33</v>
      </c>
      <c r="D25" s="1"/>
      <c r="E25" s="1"/>
      <c r="F25" s="4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9.85" hidden="false" customHeight="true" outlineLevel="0" collapsed="false">
      <c r="A26" s="1"/>
      <c r="B26" s="1"/>
      <c r="C26" s="41"/>
      <c r="D26" s="1"/>
      <c r="E26" s="1"/>
      <c r="F26" s="4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9.85" hidden="false" customHeight="true" outlineLevel="0" collapsed="false">
      <c r="A27" s="1"/>
      <c r="B27" s="1"/>
      <c r="C27" s="41" t="s">
        <v>34</v>
      </c>
      <c r="D27" s="1"/>
      <c r="E27" s="1"/>
      <c r="F27" s="4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9.85" hidden="false" customHeight="true" outlineLevel="0" collapsed="false">
      <c r="A28" s="1"/>
      <c r="B28" s="1"/>
      <c r="C28" s="41"/>
      <c r="D28" s="1"/>
      <c r="E28" s="1"/>
      <c r="F28" s="4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2.8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2.8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2.8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2.8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2.8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2.8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2.8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2.8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2.8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8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2.8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2.8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2.8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2.8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2.8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2.8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2.8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2.8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2.8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12.8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2.8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2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2.8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2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2.8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2.8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2.8" zeroHeight="false" outlineLevelRow="0" outlineLevelCol="0"/>
  <cols>
    <col collapsed="false" customWidth="true" hidden="false" outlineLevel="0" max="1" min="1" style="0" width="29.34"/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  <col collapsed="false" customWidth="true" hidden="false" outlineLevel="0" max="17" min="17" style="0" width="12.81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9.85" hidden="false" customHeight="true" outlineLevel="0" collapsed="false">
      <c r="A2" s="1"/>
      <c r="B2" s="1"/>
      <c r="C2" s="1"/>
      <c r="D2" s="1"/>
      <c r="E2" s="1"/>
      <c r="F2" s="4" t="s">
        <v>35</v>
      </c>
      <c r="G2" s="5"/>
      <c r="H2" s="6" t="s">
        <v>36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9.85" hidden="false" customHeight="true" outlineLevel="0" collapsed="false">
      <c r="A3" s="1"/>
      <c r="B3" s="9" t="s">
        <v>37</v>
      </c>
      <c r="C3" s="9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customFormat="false" ht="19.85" hidden="false" customHeight="true" outlineLevel="0" collapsed="false">
      <c r="A4" s="2"/>
      <c r="B4" s="67" t="s">
        <v>38</v>
      </c>
      <c r="C4" s="68"/>
      <c r="D4" s="68"/>
      <c r="E4" s="12"/>
      <c r="F4" s="12"/>
      <c r="G4" s="12"/>
      <c r="H4" s="69"/>
      <c r="I4" s="70" t="s">
        <v>39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9.85" hidden="false" customHeight="true" outlineLevel="0" collapsed="false">
      <c r="A5" s="2"/>
      <c r="B5" s="6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9.85" hidden="false" customHeight="true" outlineLevel="0" collapsed="false">
      <c r="A6" s="1"/>
      <c r="B6" s="71"/>
      <c r="C6" s="1"/>
      <c r="D6" s="72" t="s">
        <v>40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" t="s">
        <v>12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9.85" hidden="false" customHeight="true" outlineLevel="0" collapsed="false">
      <c r="A7" s="1"/>
      <c r="B7" s="73"/>
      <c r="C7" s="1"/>
      <c r="D7" s="74" t="s">
        <v>9</v>
      </c>
      <c r="E7" s="41"/>
      <c r="F7" s="74" t="s">
        <v>41</v>
      </c>
      <c r="G7" s="75"/>
      <c r="H7" s="74" t="s">
        <v>42</v>
      </c>
      <c r="I7" s="75"/>
      <c r="J7" s="1"/>
      <c r="K7" s="1"/>
      <c r="L7" s="1"/>
      <c r="M7" s="1"/>
      <c r="N7" s="1"/>
      <c r="O7" s="1"/>
      <c r="P7" s="1"/>
      <c r="Q7" s="7"/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39.7" hidden="false" customHeight="true" outlineLevel="0" collapsed="false">
      <c r="A8" s="1"/>
      <c r="B8" s="1"/>
      <c r="C8" s="17" t="s">
        <v>13</v>
      </c>
      <c r="D8" s="76" t="n">
        <v>100</v>
      </c>
      <c r="E8" s="18" t="s">
        <v>43</v>
      </c>
      <c r="F8" s="5"/>
      <c r="G8" s="18" t="s">
        <v>44</v>
      </c>
      <c r="H8" s="5"/>
      <c r="I8" s="77" t="s">
        <v>45</v>
      </c>
      <c r="J8" s="1"/>
      <c r="K8" s="1"/>
      <c r="L8" s="1"/>
      <c r="M8" s="1"/>
      <c r="N8" s="1"/>
      <c r="O8" s="78" t="s">
        <v>46</v>
      </c>
      <c r="P8" s="64" t="n">
        <f aca="false">SQRT((D8)^2+(F8)^2+(H8)^2)</f>
        <v>100</v>
      </c>
      <c r="Q8" s="79" t="s">
        <v>47</v>
      </c>
      <c r="R8" s="80" t="s">
        <v>30</v>
      </c>
      <c r="S8" s="1"/>
      <c r="T8" s="1"/>
      <c r="U8" s="1"/>
      <c r="V8" s="1"/>
      <c r="W8" s="1"/>
      <c r="X8" s="1"/>
      <c r="Y8" s="1"/>
      <c r="Z8" s="1"/>
      <c r="AA8" s="1"/>
    </row>
    <row r="9" customFormat="false" ht="19.85" hidden="false" customHeight="true" outlineLevel="0" collapsed="false">
      <c r="A9" s="1"/>
      <c r="B9" s="1"/>
      <c r="C9" s="1"/>
      <c r="D9" s="81" t="str">
        <f aca="false">IF(OR(D8=100,D8=0,D8=-100),"","↑")</f>
        <v/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82" t="str">
        <f aca="false">IF(OR(D8=100,D8=0,D8=-100),"","X　は　"&amp;TEXT(SIGN(D8)*100,"0　％　として けいさん　しました"))</f>
        <v/>
      </c>
      <c r="Q9" s="1"/>
      <c r="R9" s="1"/>
      <c r="S9" s="1"/>
      <c r="T9" s="83" t="s">
        <v>48</v>
      </c>
      <c r="U9" s="84"/>
      <c r="V9" s="84"/>
      <c r="W9" s="84"/>
      <c r="X9" s="84"/>
      <c r="Y9" s="85"/>
      <c r="Z9" s="1"/>
      <c r="AA9" s="1"/>
    </row>
    <row r="10" customFormat="false" ht="19.85" hidden="false" customHeight="true" outlineLevel="0" collapsed="false">
      <c r="A10" s="1"/>
      <c r="B10" s="1"/>
      <c r="C10" s="1"/>
      <c r="D10" s="81" t="str">
        <f aca="false">IF(OR(D8=100,D8=0,D8=-100),"","X　は　100　か　－100　か　０　に　してください")</f>
        <v/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86" t="s">
        <v>49</v>
      </c>
      <c r="U10" s="87"/>
      <c r="V10" s="87"/>
      <c r="W10" s="87"/>
      <c r="X10" s="87"/>
      <c r="Y10" s="88"/>
      <c r="Z10" s="1"/>
      <c r="AA10" s="1"/>
    </row>
    <row r="11" customFormat="false" ht="39.7" hidden="false" customHeight="true" outlineLevel="0" collapsed="false">
      <c r="A11" s="1"/>
      <c r="B11" s="1"/>
      <c r="C11" s="1"/>
      <c r="D11" s="82"/>
      <c r="E11" s="1"/>
      <c r="F11" s="64" t="n">
        <f aca="false">DEGREES(ACOS(100*SIGN(D8)/SQRT(100^2+(F8)^2+(H8)^2)))</f>
        <v>0</v>
      </c>
      <c r="G11" s="65" t="s">
        <v>21</v>
      </c>
      <c r="H11" s="80" t="s">
        <v>30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9.85" hidden="false" customHeight="true" outlineLevel="0" collapsed="false">
      <c r="A12" s="1"/>
      <c r="B12" s="1"/>
      <c r="C12" s="1"/>
      <c r="D12" s="1"/>
      <c r="E12" s="1"/>
      <c r="F12" s="1"/>
      <c r="G12" s="82" t="str">
        <f aca="false">IF(OR(D8=100,D8=0,D8=-100),"","X　は　"&amp;TEXT(SIGN(D8)*100,"0　％　として けいさん　しました"))</f>
        <v/>
      </c>
      <c r="H12" s="4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9.85" hidden="false" customHeight="true" outlineLevel="0" collapsed="false">
      <c r="A13" s="1"/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9.85" hidden="false" customHeight="true" outlineLevel="0" collapsed="false">
      <c r="A14" s="1"/>
      <c r="B14" s="89" t="s">
        <v>50</v>
      </c>
      <c r="C14" s="90"/>
      <c r="D14" s="90"/>
      <c r="E14" s="12"/>
      <c r="F14" s="12"/>
      <c r="G14" s="12"/>
      <c r="H14" s="91"/>
      <c r="I14" s="70" t="s">
        <v>51</v>
      </c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9.85" hidden="false" customHeight="true" outlineLevel="0" collapsed="false">
      <c r="A15" s="1"/>
      <c r="B15" s="90"/>
      <c r="C15" s="1"/>
      <c r="D15" s="1"/>
      <c r="E15" s="92" t="str">
        <f aca="false">IF(ABS(D18)+ABS(F18)&gt;100 , "X + i + j    が　100 ％　を　こさないように 入力 しなおしてください","")</f>
        <v/>
      </c>
      <c r="F15" s="74"/>
      <c r="G15" s="1"/>
      <c r="H15" s="8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9.85" hidden="false" customHeight="true" outlineLevel="0" collapsed="false">
      <c r="A16" s="1"/>
      <c r="B16" s="71"/>
      <c r="C16" s="1"/>
      <c r="D16" s="1"/>
      <c r="E16" s="82" t="str">
        <f aca="false">IF(ABS(D18)+ABS(F18)&gt;100 , TEXT(ABS(D18)+ABS(F18),"ごうけい 0.##")&amp;"　％","")</f>
        <v/>
      </c>
      <c r="F16" s="1"/>
      <c r="G16" s="1"/>
      <c r="H16" s="72" t="s">
        <v>52</v>
      </c>
      <c r="I16" s="93"/>
      <c r="J16" s="94" t="s">
        <v>53</v>
      </c>
      <c r="K16" s="9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9.85" hidden="false" customHeight="true" outlineLevel="0" collapsed="false">
      <c r="A17" s="1"/>
      <c r="B17" s="73"/>
      <c r="C17" s="1"/>
      <c r="D17" s="74" t="s">
        <v>9</v>
      </c>
      <c r="E17" s="41"/>
      <c r="F17" s="74" t="s">
        <v>41</v>
      </c>
      <c r="G17" s="75"/>
      <c r="H17" s="74" t="s">
        <v>42</v>
      </c>
      <c r="I17" s="74"/>
      <c r="J17" s="7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39.7" hidden="false" customHeight="true" outlineLevel="0" collapsed="false">
      <c r="A18" s="1"/>
      <c r="B18" s="1"/>
      <c r="C18" s="17" t="s">
        <v>13</v>
      </c>
      <c r="D18" s="5"/>
      <c r="E18" s="18" t="s">
        <v>43</v>
      </c>
      <c r="F18" s="5"/>
      <c r="G18" s="18" t="s">
        <v>44</v>
      </c>
      <c r="H18" s="96" t="n">
        <f aca="false">IF(ABS(D18)+ABS(F18)&gt;100 , "- -",100-ABS(D18)-ABS(F18))</f>
        <v>100</v>
      </c>
      <c r="I18" s="77" t="s">
        <v>45</v>
      </c>
      <c r="J18" s="1"/>
      <c r="K18" s="1"/>
      <c r="L18" s="1"/>
      <c r="M18" s="77"/>
      <c r="N18" s="1"/>
      <c r="O18" s="78" t="s">
        <v>46</v>
      </c>
      <c r="P18" s="64" t="n">
        <f aca="false">SQRT((D18)^2+(F18)^2+(H18)^2)</f>
        <v>100</v>
      </c>
      <c r="Q18" s="79" t="s">
        <v>47</v>
      </c>
      <c r="R18" s="80" t="s">
        <v>30</v>
      </c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97"/>
      <c r="K19" s="1"/>
      <c r="L19" s="1"/>
      <c r="M19" s="1"/>
      <c r="N19" s="1"/>
      <c r="O19" s="1"/>
      <c r="P19" s="1"/>
      <c r="Q19" s="1"/>
      <c r="R19" s="1"/>
      <c r="S19" s="1"/>
      <c r="T19" s="83" t="s">
        <v>54</v>
      </c>
      <c r="U19" s="84"/>
      <c r="V19" s="84"/>
      <c r="W19" s="84"/>
      <c r="X19" s="84"/>
      <c r="Y19" s="85"/>
      <c r="Z19" s="1"/>
      <c r="AA19" s="1"/>
    </row>
    <row r="20" customFormat="false" ht="19.8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98"/>
      <c r="K20" s="99"/>
      <c r="L20" s="98"/>
      <c r="M20" s="1"/>
      <c r="N20" s="1"/>
      <c r="O20" s="1"/>
      <c r="P20" s="1"/>
      <c r="Q20" s="1"/>
      <c r="R20" s="1"/>
      <c r="S20" s="1"/>
      <c r="T20" s="86" t="s">
        <v>55</v>
      </c>
      <c r="U20" s="87"/>
      <c r="V20" s="87"/>
      <c r="W20" s="87"/>
      <c r="X20" s="87"/>
      <c r="Y20" s="88"/>
      <c r="Z20" s="1"/>
      <c r="AA20" s="1"/>
    </row>
    <row r="21" customFormat="false" ht="39.7" hidden="false" customHeight="true" outlineLevel="0" collapsed="false">
      <c r="A21" s="1"/>
      <c r="B21" s="1"/>
      <c r="C21" s="1"/>
      <c r="D21" s="1"/>
      <c r="E21" s="1"/>
      <c r="F21" s="64" t="n">
        <f aca="false">DEGREES(ACOS((D18)/SQRT((D18)^2+(F18)^2+(H18)^2)))</f>
        <v>90</v>
      </c>
      <c r="G21" s="65" t="s">
        <v>21</v>
      </c>
      <c r="H21" s="80" t="s">
        <v>30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9.85" hidden="false" customHeight="true" outlineLevel="0" collapsed="false">
      <c r="A22" s="1"/>
      <c r="B22" s="1"/>
      <c r="C22" s="1"/>
      <c r="D22" s="1"/>
      <c r="E22" s="1"/>
      <c r="F22" s="1"/>
      <c r="G22" s="1"/>
      <c r="H22" s="4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9.8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9.85" hidden="false" customHeight="true" outlineLevel="0" collapsed="false">
      <c r="A24" s="2"/>
      <c r="B24" s="100" t="s">
        <v>56</v>
      </c>
      <c r="C24" s="101"/>
      <c r="D24" s="101"/>
      <c r="E24" s="12"/>
      <c r="F24" s="12"/>
      <c r="G24" s="12"/>
      <c r="H24" s="91"/>
      <c r="I24" s="70" t="s">
        <v>57</v>
      </c>
      <c r="J24" s="1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9.85" hidden="false" customHeight="true" outlineLevel="0" collapsed="false">
      <c r="A25" s="2"/>
      <c r="B25" s="101"/>
      <c r="C25" s="1"/>
      <c r="D25" s="1"/>
      <c r="E25" s="1"/>
      <c r="F25" s="102" t="str">
        <f aca="false">IF(SQRT(ABS(D28)^2+ABS(F28)^2)&gt;100 , TEXT(SQRT(ABS(D28)^2+ABS(F28)^2),"ピタゴラス　が　0.##")&amp;"　％　","")</f>
        <v/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9.85" hidden="false" customHeight="true" outlineLevel="0" collapsed="false">
      <c r="A26" s="1"/>
      <c r="B26" s="71"/>
      <c r="C26" s="1"/>
      <c r="D26" s="1"/>
      <c r="E26" s="1"/>
      <c r="F26" s="81" t="str">
        <f aca="false">IF(SQRT(ABS(D28)^2+ABS(F28)^2)&gt;100 , "るーと ( X2 + i2 )　の　ピタゴラス　が　100 ％　を　こさないように 入力 しなおしてください","")</f>
        <v/>
      </c>
      <c r="G26" s="1"/>
      <c r="H26" s="72"/>
      <c r="I26" s="75"/>
      <c r="J26" s="7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9.85" hidden="false" customHeight="true" outlineLevel="0" collapsed="false">
      <c r="A27" s="1"/>
      <c r="B27" s="73"/>
      <c r="C27" s="1"/>
      <c r="D27" s="74" t="s">
        <v>9</v>
      </c>
      <c r="E27" s="41"/>
      <c r="F27" s="74" t="s">
        <v>41</v>
      </c>
      <c r="G27" s="75"/>
      <c r="H27" s="74" t="s">
        <v>42</v>
      </c>
      <c r="I27" s="75"/>
      <c r="J27" s="7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39.7" hidden="false" customHeight="true" outlineLevel="0" collapsed="false">
      <c r="A28" s="1"/>
      <c r="B28" s="1"/>
      <c r="C28" s="17" t="s">
        <v>13</v>
      </c>
      <c r="D28" s="5"/>
      <c r="E28" s="18" t="s">
        <v>43</v>
      </c>
      <c r="F28" s="5"/>
      <c r="G28" s="18" t="s">
        <v>44</v>
      </c>
      <c r="H28" s="96" t="n">
        <f aca="false">IF(SQRT(ABS(D28)^2+ABS(F28)^2)&gt;100,"- -",SQRT(10000-(D28)^2-(F28)^2))</f>
        <v>100</v>
      </c>
      <c r="I28" s="77" t="s">
        <v>45</v>
      </c>
      <c r="J28" s="1"/>
      <c r="K28" s="1"/>
      <c r="L28" s="1"/>
      <c r="M28" s="1"/>
      <c r="N28" s="1"/>
      <c r="O28" s="78" t="s">
        <v>46</v>
      </c>
      <c r="P28" s="64" t="n">
        <f aca="false">SQRT((D28)^2+(F28)^2+(H28)^2)</f>
        <v>100</v>
      </c>
      <c r="Q28" s="79" t="s">
        <v>47</v>
      </c>
      <c r="R28" s="80" t="s">
        <v>30</v>
      </c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9.85" hidden="false" customHeight="true" outlineLevel="0" collapsed="false">
      <c r="A29" s="1"/>
      <c r="B29" s="1"/>
      <c r="C29" s="1"/>
      <c r="D29" s="1"/>
      <c r="E29" s="1"/>
      <c r="F29" s="1"/>
      <c r="G29" s="1"/>
      <c r="H29" s="72" t="s">
        <v>52</v>
      </c>
      <c r="I29" s="103" t="s">
        <v>58</v>
      </c>
      <c r="J29" s="104"/>
      <c r="K29" s="94" t="s">
        <v>53</v>
      </c>
      <c r="L29" s="95"/>
      <c r="M29" s="1"/>
      <c r="N29" s="1"/>
      <c r="O29" s="1"/>
      <c r="P29" s="1"/>
      <c r="Q29" s="1"/>
      <c r="R29" s="1"/>
      <c r="S29" s="1"/>
      <c r="T29" s="83" t="s">
        <v>54</v>
      </c>
      <c r="U29" s="84"/>
      <c r="V29" s="84"/>
      <c r="W29" s="84"/>
      <c r="X29" s="84"/>
      <c r="Y29" s="85"/>
      <c r="Z29" s="1"/>
      <c r="AA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86" t="s">
        <v>55</v>
      </c>
      <c r="U30" s="87"/>
      <c r="V30" s="87"/>
      <c r="W30" s="87"/>
      <c r="X30" s="87"/>
      <c r="Y30" s="88"/>
      <c r="Z30" s="1"/>
      <c r="AA30" s="1"/>
    </row>
    <row r="31" customFormat="false" ht="39.7" hidden="false" customHeight="true" outlineLevel="0" collapsed="false">
      <c r="A31" s="1"/>
      <c r="B31" s="1"/>
      <c r="C31" s="1"/>
      <c r="D31" s="1"/>
      <c r="E31" s="1"/>
      <c r="F31" s="105" t="n">
        <f aca="false">DEGREES(ACOS((D28)/SQRT((D28)^2+(F28)^2+(H28)^2)))</f>
        <v>90</v>
      </c>
      <c r="G31" s="65" t="s">
        <v>21</v>
      </c>
      <c r="H31" s="80" t="s">
        <v>30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4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9.8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9.8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9.8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1" customFormat="false" ht="19.8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2025-02-17T21:00:19Z</dcterms:modified>
  <cp:revision>142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