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5.png" ContentType="image/png"/>
  <Override PartName="/xl/media/image16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げん" sheetId="1" state="visible" r:id="rId2"/>
    <sheet name="かくだいコピー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<sst xmlns="http://schemas.openxmlformats.org/spreadsheetml/2006/main" count="152" uniqueCount="72">
  <si>
    <r>
      <rPr>
        <sz val="10"/>
        <color rgb="FFCCCCCC"/>
        <rFont val="Arial"/>
        <family val="2"/>
        <charset val="128"/>
      </rPr>
      <t xml:space="preserve">5 </t>
    </r>
    <r>
      <rPr>
        <sz val="10"/>
        <color rgb="FFCCCCCC"/>
        <rFont val="メイリオ"/>
        <family val="2"/>
        <charset val="128"/>
      </rPr>
      <t xml:space="preserve">つ の　エネルギー　を　　</t>
    </r>
  </si>
  <si>
    <t xml:space="preserve">　　に　じゆう　に　入力 します</t>
  </si>
  <si>
    <t xml:space="preserve">（　せつめい　）→</t>
  </si>
  <si>
    <t xml:space="preserve">５つ</t>
  </si>
  <si>
    <t xml:space="preserve">　の　エネルギー　を　いれてください</t>
  </si>
  <si>
    <t xml:space="preserve">250716 up</t>
  </si>
  <si>
    <t xml:space="preserve">   チョモアークファイブディー</t>
  </si>
  <si>
    <t xml:space="preserve">ヨン ゲンカク</t>
  </si>
  <si>
    <t xml:space="preserve">にんい　くうかん ざひょう　　４きょじく　ばん</t>
  </si>
  <si>
    <t xml:space="preserve">じつ エネルギー</t>
  </si>
  <si>
    <t xml:space="preserve">もうてん エネルギー １</t>
  </si>
  <si>
    <t xml:space="preserve">もうてん エネルギー ２</t>
  </si>
  <si>
    <t xml:space="preserve">もうてん エネルギー ３</t>
  </si>
  <si>
    <t xml:space="preserve">もうてん エネルギー ４</t>
  </si>
  <si>
    <r>
      <rPr>
        <sz val="10"/>
        <color rgb="FFC9C695"/>
        <rFont val="メイリオ"/>
        <family val="2"/>
        <charset val="128"/>
      </rPr>
      <t xml:space="preserve">すでに　なにかしら　の　かず　が　入力　されているときは　</t>
    </r>
    <r>
      <rPr>
        <sz val="10"/>
        <color rgb="FFC9C695"/>
        <rFont val="Arial"/>
        <family val="2"/>
        <charset val="128"/>
      </rPr>
      <t xml:space="preserve">Del  ( </t>
    </r>
    <r>
      <rPr>
        <sz val="10"/>
        <color rgb="FFC9C695"/>
        <rFont val="メイリオ"/>
        <family val="2"/>
        <charset val="128"/>
      </rPr>
      <t xml:space="preserve">ディレート </t>
    </r>
    <r>
      <rPr>
        <sz val="10"/>
        <color rgb="FFC9C695"/>
        <rFont val="Arial"/>
        <family val="2"/>
        <charset val="128"/>
      </rPr>
      <t xml:space="preserve">)  </t>
    </r>
    <r>
      <rPr>
        <sz val="10"/>
        <color rgb="FFC9C695"/>
        <rFont val="メイリオ"/>
        <family val="2"/>
        <charset val="128"/>
      </rPr>
      <t xml:space="preserve">で　けして　うめてください</t>
    </r>
  </si>
  <si>
    <r>
      <rPr>
        <sz val="13"/>
        <rFont val="Arial"/>
        <family val="2"/>
        <charset val="128"/>
      </rPr>
      <t xml:space="preserve">X</t>
    </r>
    <r>
      <rPr>
        <sz val="13"/>
        <rFont val="メイリオ"/>
        <family val="2"/>
        <charset val="128"/>
      </rPr>
      <t xml:space="preserve">　</t>
    </r>
  </si>
  <si>
    <t xml:space="preserve">ｉ </t>
  </si>
  <si>
    <t xml:space="preserve">ｊ </t>
  </si>
  <si>
    <t xml:space="preserve">ｋ </t>
  </si>
  <si>
    <r>
      <rPr>
        <sz val="13"/>
        <rFont val="Arial"/>
        <family val="2"/>
        <charset val="128"/>
      </rPr>
      <t xml:space="preserve">L</t>
    </r>
    <r>
      <rPr>
        <sz val="13"/>
        <rFont val="メイリオ"/>
        <family val="2"/>
        <charset val="128"/>
      </rPr>
      <t xml:space="preserve">　</t>
    </r>
  </si>
  <si>
    <t xml:space="preserve">よんげんかく    </t>
  </si>
  <si>
    <t xml:space="preserve">ど</t>
  </si>
  <si>
    <t xml:space="preserve">　に　なります</t>
  </si>
  <si>
    <r>
      <rPr>
        <sz val="10"/>
        <color rgb="FF999999"/>
        <rFont val="Arial"/>
        <family val="2"/>
        <charset val="128"/>
      </rPr>
      <t xml:space="preserve">lpl </t>
    </r>
    <r>
      <rPr>
        <sz val="10"/>
        <color rgb="FF999999"/>
        <rFont val="メイリオ"/>
        <family val="2"/>
        <charset val="128"/>
      </rPr>
      <t xml:space="preserve">　</t>
    </r>
    <r>
      <rPr>
        <sz val="10"/>
        <color rgb="FF999999"/>
        <rFont val="Arial"/>
        <family val="2"/>
        <charset val="128"/>
      </rPr>
      <t xml:space="preserve">5 </t>
    </r>
    <r>
      <rPr>
        <sz val="10"/>
        <color rgb="FF999999"/>
        <rFont val="メイリオ"/>
        <family val="2"/>
        <charset val="128"/>
      </rPr>
      <t xml:space="preserve">ＤＲ</t>
    </r>
  </si>
  <si>
    <t xml:space="preserve">エネルギー</t>
  </si>
  <si>
    <t xml:space="preserve">角　活　率</t>
  </si>
  <si>
    <t xml:space="preserve">パーセント</t>
  </si>
  <si>
    <t xml:space="preserve">した　の　４つ　の　かんすう　は　いずれも　ヒリツ　と　カクド　は　おなじ　に　なります。</t>
  </si>
  <si>
    <t xml:space="preserve">じつぶ エネルギー</t>
  </si>
  <si>
    <r>
      <rPr>
        <b val="true"/>
        <sz val="12"/>
        <color rgb="FFC9211E"/>
        <rFont val="メイリオ"/>
        <family val="2"/>
        <charset val="128"/>
      </rPr>
      <t xml:space="preserve">Ｘじつぶ</t>
    </r>
    <r>
      <rPr>
        <sz val="10"/>
        <color rgb="FFC9211E"/>
        <rFont val="メイリオ"/>
        <family val="2"/>
        <charset val="128"/>
      </rPr>
      <t xml:space="preserve">　を　１　</t>
    </r>
    <r>
      <rPr>
        <sz val="10"/>
        <color rgb="FFC9211E"/>
        <rFont val="Arial"/>
        <family val="2"/>
        <charset val="128"/>
      </rPr>
      <t xml:space="preserve">( </t>
    </r>
    <r>
      <rPr>
        <sz val="10"/>
        <color rgb="FFC9211E"/>
        <rFont val="メイリオ"/>
        <family val="2"/>
        <charset val="128"/>
      </rPr>
      <t xml:space="preserve">＝ </t>
    </r>
    <r>
      <rPr>
        <sz val="10"/>
        <color rgb="FFC9211E"/>
        <rFont val="Arial"/>
        <family val="2"/>
        <charset val="128"/>
      </rPr>
      <t xml:space="preserve">100 </t>
    </r>
    <r>
      <rPr>
        <sz val="10"/>
        <color rgb="FFC9211E"/>
        <rFont val="メイリオ"/>
        <family val="2"/>
        <charset val="128"/>
      </rPr>
      <t xml:space="preserve">％ </t>
    </r>
    <r>
      <rPr>
        <sz val="10"/>
        <color rgb="FFC9211E"/>
        <rFont val="Arial"/>
        <family val="2"/>
        <charset val="128"/>
      </rPr>
      <t xml:space="preserve">)</t>
    </r>
    <r>
      <rPr>
        <sz val="10"/>
        <color rgb="FFC9211E"/>
        <rFont val="メイリオ"/>
        <family val="2"/>
        <charset val="128"/>
      </rPr>
      <t xml:space="preserve">　に</t>
    </r>
  </si>
  <si>
    <t xml:space="preserve">Ｌ </t>
  </si>
  <si>
    <r>
      <rPr>
        <sz val="10"/>
        <color rgb="FFC9C695"/>
        <rFont val="Arial"/>
        <family val="2"/>
        <charset val="128"/>
      </rPr>
      <t xml:space="preserve">lpl </t>
    </r>
    <r>
      <rPr>
        <sz val="10"/>
        <color rgb="FFC9C695"/>
        <rFont val="メイリオ"/>
        <family val="2"/>
        <charset val="128"/>
      </rPr>
      <t xml:space="preserve">　５ＤＲ</t>
    </r>
  </si>
  <si>
    <t xml:space="preserve">　に　かわります</t>
  </si>
  <si>
    <t xml:space="preserve">よんげん　りつかく　</t>
  </si>
  <si>
    <t xml:space="preserve">　の　ままに　なります</t>
  </si>
  <si>
    <r>
      <rPr>
        <b val="true"/>
        <sz val="12"/>
        <color rgb="FFC9211E"/>
        <rFont val="メイリオ"/>
        <family val="2"/>
        <charset val="128"/>
      </rPr>
      <t xml:space="preserve">ごうけい</t>
    </r>
    <r>
      <rPr>
        <sz val="10"/>
        <color rgb="FFC9211E"/>
        <rFont val="メイリオ"/>
        <family val="2"/>
        <charset val="128"/>
      </rPr>
      <t xml:space="preserve">　を　１　</t>
    </r>
    <r>
      <rPr>
        <sz val="10"/>
        <color rgb="FFC9211E"/>
        <rFont val="Arial"/>
        <family val="2"/>
        <charset val="128"/>
      </rPr>
      <t xml:space="preserve">( </t>
    </r>
    <r>
      <rPr>
        <sz val="10"/>
        <color rgb="FFC9211E"/>
        <rFont val="メイリオ"/>
        <family val="2"/>
        <charset val="128"/>
      </rPr>
      <t xml:space="preserve">＝ </t>
    </r>
    <r>
      <rPr>
        <sz val="10"/>
        <color rgb="FFC9211E"/>
        <rFont val="Arial"/>
        <family val="2"/>
        <charset val="128"/>
      </rPr>
      <t xml:space="preserve">100 </t>
    </r>
    <r>
      <rPr>
        <sz val="10"/>
        <color rgb="FFC9211E"/>
        <rFont val="メイリオ"/>
        <family val="2"/>
        <charset val="128"/>
      </rPr>
      <t xml:space="preserve">％ </t>
    </r>
    <r>
      <rPr>
        <sz val="10"/>
        <color rgb="FFC9211E"/>
        <rFont val="Arial"/>
        <family val="2"/>
        <charset val="128"/>
      </rPr>
      <t xml:space="preserve">)</t>
    </r>
    <r>
      <rPr>
        <sz val="10"/>
        <color rgb="FFC9211E"/>
        <rFont val="メイリオ"/>
        <family val="2"/>
        <charset val="128"/>
      </rPr>
      <t xml:space="preserve">　に　</t>
    </r>
  </si>
  <si>
    <t xml:space="preserve">よんげん　ぶんかく　</t>
  </si>
  <si>
    <r>
      <rPr>
        <b val="true"/>
        <sz val="12"/>
        <color rgb="FFC9211E"/>
        <rFont val="メイリオ"/>
        <family val="2"/>
        <charset val="128"/>
      </rPr>
      <t xml:space="preserve">はんけい</t>
    </r>
    <r>
      <rPr>
        <sz val="10"/>
        <color rgb="FFC9211E"/>
        <rFont val="メイリオ"/>
        <family val="2"/>
        <charset val="128"/>
      </rPr>
      <t xml:space="preserve">　を　１　</t>
    </r>
    <r>
      <rPr>
        <sz val="10"/>
        <color rgb="FFC9211E"/>
        <rFont val="Arial"/>
        <family val="2"/>
        <charset val="128"/>
      </rPr>
      <t xml:space="preserve">( </t>
    </r>
    <r>
      <rPr>
        <sz val="10"/>
        <color rgb="FFC9211E"/>
        <rFont val="メイリオ"/>
        <family val="2"/>
        <charset val="128"/>
      </rPr>
      <t xml:space="preserve">＝ </t>
    </r>
    <r>
      <rPr>
        <sz val="10"/>
        <color rgb="FFC9211E"/>
        <rFont val="Arial"/>
        <family val="2"/>
        <charset val="128"/>
      </rPr>
      <t xml:space="preserve">100 </t>
    </r>
    <r>
      <rPr>
        <sz val="10"/>
        <color rgb="FFC9211E"/>
        <rFont val="メイリオ"/>
        <family val="2"/>
        <charset val="128"/>
      </rPr>
      <t xml:space="preserve">％ </t>
    </r>
    <r>
      <rPr>
        <sz val="10"/>
        <color rgb="FFC9211E"/>
        <rFont val="Arial"/>
        <family val="2"/>
        <charset val="128"/>
      </rPr>
      <t xml:space="preserve">)</t>
    </r>
    <r>
      <rPr>
        <sz val="10"/>
        <color rgb="FFC9211E"/>
        <rFont val="メイリオ"/>
        <family val="2"/>
        <charset val="128"/>
      </rPr>
      <t xml:space="preserve">　に</t>
    </r>
  </si>
  <si>
    <t xml:space="preserve">よんげんきゅうかく　</t>
  </si>
  <si>
    <r>
      <rPr>
        <b val="true"/>
        <sz val="12"/>
        <color rgb="FFC9211E"/>
        <rFont val="メイリオ"/>
        <family val="2"/>
        <charset val="128"/>
      </rPr>
      <t xml:space="preserve">おおきさ</t>
    </r>
    <r>
      <rPr>
        <sz val="10"/>
        <color rgb="FFC9211E"/>
        <rFont val="メイリオ"/>
        <family val="2"/>
        <charset val="128"/>
      </rPr>
      <t xml:space="preserve">　を　倍　</t>
    </r>
    <r>
      <rPr>
        <sz val="10"/>
        <color rgb="FFC9211E"/>
        <rFont val="Arial"/>
        <family val="2"/>
        <charset val="128"/>
      </rPr>
      <t xml:space="preserve">( </t>
    </r>
    <r>
      <rPr>
        <sz val="10"/>
        <color rgb="FFC9211E"/>
        <rFont val="メイリオ"/>
        <family val="2"/>
        <charset val="128"/>
      </rPr>
      <t xml:space="preserve">＝ </t>
    </r>
    <r>
      <rPr>
        <sz val="10"/>
        <color rgb="FFC9211E"/>
        <rFont val="Arial"/>
        <family val="2"/>
        <charset val="128"/>
      </rPr>
      <t xml:space="preserve">200 </t>
    </r>
    <r>
      <rPr>
        <sz val="10"/>
        <color rgb="FFC9211E"/>
        <rFont val="メイリオ"/>
        <family val="2"/>
        <charset val="128"/>
      </rPr>
      <t xml:space="preserve">％ </t>
    </r>
    <r>
      <rPr>
        <sz val="10"/>
        <color rgb="FFC9211E"/>
        <rFont val="Arial"/>
        <family val="2"/>
        <charset val="128"/>
      </rPr>
      <t xml:space="preserve">)</t>
    </r>
    <r>
      <rPr>
        <sz val="10"/>
        <color rgb="FFC9211E"/>
        <rFont val="メイリオ"/>
        <family val="2"/>
        <charset val="128"/>
      </rPr>
      <t xml:space="preserve">　に</t>
    </r>
  </si>
  <si>
    <t xml:space="preserve">よんげんかく　</t>
  </si>
  <si>
    <t xml:space="preserve">かわる　のは　サイズ　だけに　なります。</t>
  </si>
  <si>
    <t xml:space="preserve">かくだい　コピー　しゅく　しょうコピー　の　ような　ものに　なります。</t>
  </si>
  <si>
    <t xml:space="preserve">20250716 up</t>
  </si>
  <si>
    <t xml:space="preserve">G16　に　角 活 率　を　追加</t>
  </si>
  <si>
    <t xml:space="preserve">４ つ の　エネルギー　を　　</t>
  </si>
  <si>
    <t xml:space="preserve">　　に　入力 します</t>
  </si>
  <si>
    <t xml:space="preserve">241124 up</t>
  </si>
  <si>
    <r>
      <rPr>
        <b val="true"/>
        <sz val="12"/>
        <color rgb="FFB2B2B2"/>
        <rFont val="メイリオ"/>
        <family val="2"/>
        <charset val="128"/>
      </rPr>
      <t xml:space="preserve">　Ｘじつぶ</t>
    </r>
    <r>
      <rPr>
        <sz val="10"/>
        <color rgb="FFB2B2B2"/>
        <rFont val="メイリオ"/>
        <family val="2"/>
        <charset val="128"/>
      </rPr>
      <t xml:space="preserve">　を　１　</t>
    </r>
    <r>
      <rPr>
        <sz val="10"/>
        <color rgb="FFB2B2B2"/>
        <rFont val="Arial"/>
        <family val="2"/>
        <charset val="128"/>
      </rPr>
      <t xml:space="preserve">( </t>
    </r>
    <r>
      <rPr>
        <sz val="10"/>
        <color rgb="FFB2B2B2"/>
        <rFont val="メイリオ"/>
        <family val="2"/>
        <charset val="128"/>
      </rPr>
      <t xml:space="preserve">＝ </t>
    </r>
    <r>
      <rPr>
        <sz val="10"/>
        <color rgb="FFB2B2B2"/>
        <rFont val="Arial"/>
        <family val="2"/>
        <charset val="128"/>
      </rPr>
      <t xml:space="preserve">100 </t>
    </r>
    <r>
      <rPr>
        <sz val="10"/>
        <color rgb="FFB2B2B2"/>
        <rFont val="メイリオ"/>
        <family val="2"/>
        <charset val="128"/>
      </rPr>
      <t xml:space="preserve">％ </t>
    </r>
    <r>
      <rPr>
        <sz val="10"/>
        <color rgb="FFB2B2B2"/>
        <rFont val="Arial"/>
        <family val="2"/>
        <charset val="128"/>
      </rPr>
      <t xml:space="preserve">)</t>
    </r>
    <r>
      <rPr>
        <sz val="10"/>
        <color rgb="FFB2B2B2"/>
        <rFont val="メイリオ"/>
        <family val="2"/>
        <charset val="128"/>
      </rPr>
      <t xml:space="preserve">　に</t>
    </r>
  </si>
  <si>
    <t xml:space="preserve">ヨンゲン　リツ　カク　</t>
  </si>
  <si>
    <t xml:space="preserve">こてい</t>
  </si>
  <si>
    <t xml:space="preserve">もう エネ １</t>
  </si>
  <si>
    <t xml:space="preserve">もう エネ ２</t>
  </si>
  <si>
    <t xml:space="preserve">もう エネ ３</t>
  </si>
  <si>
    <t xml:space="preserve">もう エネ ４</t>
  </si>
  <si>
    <t xml:space="preserve">％　　ｉ </t>
  </si>
  <si>
    <t xml:space="preserve">％　　ｊ </t>
  </si>
  <si>
    <t xml:space="preserve">％　　ｋ </t>
  </si>
  <si>
    <r>
      <rPr>
        <sz val="13"/>
        <rFont val="メイリオ"/>
        <family val="2"/>
        <charset val="128"/>
      </rPr>
      <t xml:space="preserve">％　　</t>
    </r>
    <r>
      <rPr>
        <sz val="13"/>
        <rFont val="Arial"/>
        <family val="2"/>
        <charset val="128"/>
      </rPr>
      <t xml:space="preserve">L</t>
    </r>
    <r>
      <rPr>
        <sz val="13"/>
        <rFont val="メイリオ"/>
        <family val="2"/>
        <charset val="128"/>
      </rPr>
      <t xml:space="preserve">　</t>
    </r>
  </si>
  <si>
    <t xml:space="preserve"> ％</t>
  </si>
  <si>
    <r>
      <rPr>
        <sz val="9"/>
        <rFont val="Arial"/>
        <family val="2"/>
        <charset val="128"/>
      </rPr>
      <t xml:space="preserve">lpl </t>
    </r>
    <r>
      <rPr>
        <sz val="9"/>
        <rFont val="メイリオ"/>
        <family val="2"/>
        <charset val="128"/>
      </rPr>
      <t xml:space="preserve">　</t>
    </r>
    <r>
      <rPr>
        <sz val="9"/>
        <rFont val="Arial"/>
        <family val="2"/>
        <charset val="128"/>
      </rPr>
      <t xml:space="preserve">5 </t>
    </r>
    <r>
      <rPr>
        <sz val="9"/>
        <rFont val="メイリオ"/>
        <family val="2"/>
        <charset val="128"/>
      </rPr>
      <t xml:space="preserve">ＤＲ</t>
    </r>
  </si>
  <si>
    <t xml:space="preserve">％　エネルギー</t>
  </si>
  <si>
    <t xml:space="preserve">　Ｘ　の　あたい　は　すでに　じどうにゅうりょく　されていますが</t>
  </si>
  <si>
    <t xml:space="preserve">　０　％　と　－１００　％　にだけ　へんこう　にゅうりょく　が　できます</t>
  </si>
  <si>
    <r>
      <rPr>
        <b val="true"/>
        <sz val="12"/>
        <color rgb="FFB2B2B2"/>
        <rFont val="メイリオ"/>
        <family val="2"/>
        <charset val="128"/>
      </rPr>
      <t xml:space="preserve">　ごうけい</t>
    </r>
    <r>
      <rPr>
        <sz val="10"/>
        <color rgb="FFB2B2B2"/>
        <rFont val="メイリオ"/>
        <family val="2"/>
        <charset val="128"/>
      </rPr>
      <t xml:space="preserve">　を　１　</t>
    </r>
    <r>
      <rPr>
        <sz val="10"/>
        <color rgb="FFB2B2B2"/>
        <rFont val="Arial"/>
        <family val="2"/>
        <charset val="128"/>
      </rPr>
      <t xml:space="preserve">( </t>
    </r>
    <r>
      <rPr>
        <sz val="10"/>
        <color rgb="FFB2B2B2"/>
        <rFont val="メイリオ"/>
        <family val="2"/>
        <charset val="128"/>
      </rPr>
      <t xml:space="preserve">＝ </t>
    </r>
    <r>
      <rPr>
        <sz val="10"/>
        <color rgb="FFB2B2B2"/>
        <rFont val="Arial"/>
        <family val="2"/>
        <charset val="128"/>
      </rPr>
      <t xml:space="preserve">100 </t>
    </r>
    <r>
      <rPr>
        <sz val="10"/>
        <color rgb="FFB2B2B2"/>
        <rFont val="メイリオ"/>
        <family val="2"/>
        <charset val="128"/>
      </rPr>
      <t xml:space="preserve">％ </t>
    </r>
    <r>
      <rPr>
        <sz val="10"/>
        <color rgb="FFB2B2B2"/>
        <rFont val="Arial"/>
        <family val="2"/>
        <charset val="128"/>
      </rPr>
      <t xml:space="preserve">)</t>
    </r>
    <r>
      <rPr>
        <sz val="10"/>
        <color rgb="FFB2B2B2"/>
        <rFont val="メイリオ"/>
        <family val="2"/>
        <charset val="128"/>
      </rPr>
      <t xml:space="preserve">　に　</t>
    </r>
  </si>
  <si>
    <t xml:space="preserve">ヨンゲン　ブン　カク　</t>
  </si>
  <si>
    <t xml:space="preserve">自動入力</t>
  </si>
  <si>
    <t xml:space="preserve">　Ｌ　の　あたい　は　プラス　値　にて　じどうにゅうりょく　されますが</t>
  </si>
  <si>
    <r>
      <rPr>
        <sz val="10"/>
        <color rgb="FFB2B2B2"/>
        <rFont val="Arial"/>
        <family val="2"/>
        <charset val="128"/>
      </rPr>
      <t xml:space="preserve">100 % </t>
    </r>
    <r>
      <rPr>
        <sz val="10"/>
        <color rgb="FFB2B2B2"/>
        <rFont val="メイリオ"/>
        <family val="2"/>
        <charset val="128"/>
      </rPr>
      <t xml:space="preserve">に なるように ちょうせい します</t>
    </r>
  </si>
  <si>
    <t xml:space="preserve">　マイナス　値　でも　おなじ　カクド　おなじ　エネルギー　に　なります</t>
  </si>
  <si>
    <r>
      <rPr>
        <b val="true"/>
        <sz val="12"/>
        <color rgb="FFB2B2B2"/>
        <rFont val="メイリオ"/>
        <family val="2"/>
        <charset val="128"/>
      </rPr>
      <t xml:space="preserve">　はんけい</t>
    </r>
    <r>
      <rPr>
        <sz val="10"/>
        <color rgb="FFB2B2B2"/>
        <rFont val="メイリオ"/>
        <family val="2"/>
        <charset val="128"/>
      </rPr>
      <t xml:space="preserve">　を　１　</t>
    </r>
    <r>
      <rPr>
        <sz val="10"/>
        <color rgb="FFB2B2B2"/>
        <rFont val="Arial"/>
        <family val="2"/>
        <charset val="128"/>
      </rPr>
      <t xml:space="preserve">( </t>
    </r>
    <r>
      <rPr>
        <sz val="10"/>
        <color rgb="FFB2B2B2"/>
        <rFont val="メイリオ"/>
        <family val="2"/>
        <charset val="128"/>
      </rPr>
      <t xml:space="preserve">＝ </t>
    </r>
    <r>
      <rPr>
        <sz val="10"/>
        <color rgb="FFB2B2B2"/>
        <rFont val="Arial"/>
        <family val="2"/>
        <charset val="128"/>
      </rPr>
      <t xml:space="preserve">100 </t>
    </r>
    <r>
      <rPr>
        <sz val="10"/>
        <color rgb="FFB2B2B2"/>
        <rFont val="メイリオ"/>
        <family val="2"/>
        <charset val="128"/>
      </rPr>
      <t xml:space="preserve">％ </t>
    </r>
    <r>
      <rPr>
        <sz val="10"/>
        <color rgb="FFB2B2B2"/>
        <rFont val="Arial"/>
        <family val="2"/>
        <charset val="128"/>
      </rPr>
      <t xml:space="preserve">)</t>
    </r>
    <r>
      <rPr>
        <sz val="10"/>
        <color rgb="FFB2B2B2"/>
        <rFont val="メイリオ"/>
        <family val="2"/>
        <charset val="128"/>
      </rPr>
      <t xml:space="preserve">　に</t>
    </r>
  </si>
  <si>
    <t xml:space="preserve">ヨンゲン　キュウ　カク　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</si>
</sst>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##"/>
    <numFmt numFmtId="166" formatCode="#,##0.0"/>
    <numFmt numFmtId="167" formatCode="0\ %"/>
    <numFmt numFmtId="168" formatCode="General"/>
    <numFmt numFmtId="169" formatCode="0.0\ %"/>
    <numFmt numFmtId="170" formatCode="#,##0.00"/>
    <numFmt numFmtId="171" formatCode="0.00"/>
    <numFmt numFmtId="172" formatCode="0.0%"/>
  </numFmts>
  <fonts count="43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0"/>
      <color rgb="FFFF0000"/>
      <name val="メイリオ"/>
      <family val="2"/>
      <charset val="128"/>
    </font>
    <font>
      <sz val="10"/>
      <color rgb="FF999999"/>
      <name val="メイリオ"/>
      <family val="2"/>
      <charset val="128"/>
    </font>
    <font>
      <sz val="10"/>
      <color rgb="FFCCCCCC"/>
      <name val="Arial"/>
      <family val="2"/>
      <charset val="128"/>
    </font>
    <font>
      <sz val="10"/>
      <color rgb="FFCCCCCC"/>
      <name val="メイリオ"/>
      <family val="2"/>
      <charset val="128"/>
    </font>
    <font>
      <b val="true"/>
      <sz val="14"/>
      <name val="メイリオ"/>
      <family val="2"/>
      <charset val="128"/>
    </font>
    <font>
      <sz val="10"/>
      <color rgb="FFC9C695"/>
      <name val="メイリオ"/>
      <family val="2"/>
      <charset val="128"/>
    </font>
    <font>
      <sz val="8"/>
      <color rgb="FFFFFFFF"/>
      <name val="メイリオ"/>
      <family val="2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6"/>
      <color rgb="FF808080"/>
      <name val="メイリオ"/>
      <family val="2"/>
      <charset val="128"/>
    </font>
    <font>
      <b val="true"/>
      <sz val="16"/>
      <color rgb="FFB2B2B2"/>
      <name val="メイリオ"/>
      <family val="2"/>
      <charset val="128"/>
    </font>
    <font>
      <sz val="12"/>
      <color rgb="FFC9C695"/>
      <name val="メイリオ"/>
      <family val="2"/>
      <charset val="128"/>
    </font>
    <font>
      <sz val="10"/>
      <color rgb="FFC9C695"/>
      <name val="Arial"/>
      <family val="2"/>
      <charset val="128"/>
    </font>
    <font>
      <sz val="13"/>
      <name val="Arial"/>
      <family val="2"/>
      <charset val="128"/>
    </font>
    <font>
      <sz val="13"/>
      <name val="メイリオ"/>
      <family val="2"/>
      <charset val="128"/>
    </font>
    <font>
      <sz val="10"/>
      <color rgb="FFFF0000"/>
      <name val="メイリオ"/>
      <family val="2"/>
      <charset val="128"/>
    </font>
    <font>
      <b val="true"/>
      <sz val="16"/>
      <name val="Arial"/>
      <family val="2"/>
      <charset val="128"/>
    </font>
    <font>
      <b val="true"/>
      <sz val="16"/>
      <name val="メイリオ"/>
      <family val="2"/>
      <charset val="128"/>
    </font>
    <font>
      <sz val="10"/>
      <color rgb="FF999999"/>
      <name val="Arial"/>
      <family val="2"/>
      <charset val="128"/>
    </font>
    <font>
      <sz val="10"/>
      <color rgb="FFB2B2B2"/>
      <name val="メイリオ"/>
      <family val="2"/>
      <charset val="128"/>
    </font>
    <font>
      <b val="true"/>
      <sz val="10"/>
      <color rgb="FFFFFFFF"/>
      <name val="メイリオ"/>
      <family val="2"/>
      <charset val="128"/>
    </font>
    <font>
      <sz val="10"/>
      <color rgb="FFFFFFFF"/>
      <name val="メイリオ"/>
      <family val="2"/>
      <charset val="128"/>
    </font>
    <font>
      <sz val="10"/>
      <color rgb="FFC9211E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0"/>
      <color rgb="FFFFFFFF"/>
      <name val="Arial"/>
      <family val="2"/>
      <charset val="128"/>
    </font>
    <font>
      <b val="true"/>
      <sz val="12"/>
      <color rgb="FFC9211E"/>
      <name val="メイリオ"/>
      <family val="2"/>
      <charset val="128"/>
    </font>
    <font>
      <sz val="10"/>
      <color rgb="FFC9211E"/>
      <name val="Arial"/>
      <family val="2"/>
      <charset val="128"/>
    </font>
    <font>
      <i val="true"/>
      <sz val="14"/>
      <name val="メイリオ"/>
      <family val="2"/>
      <charset val="128"/>
    </font>
    <font>
      <b val="true"/>
      <sz val="11"/>
      <color rgb="FFC9211E"/>
      <name val="メイリオ"/>
      <family val="2"/>
      <charset val="128"/>
    </font>
    <font>
      <b val="true"/>
      <sz val="14"/>
      <name val="Arial"/>
      <family val="2"/>
      <charset val="128"/>
    </font>
    <font>
      <b val="true"/>
      <sz val="14"/>
      <color rgb="FFC9211E"/>
      <name val="Arial"/>
      <family val="2"/>
      <charset val="128"/>
    </font>
    <font>
      <sz val="10"/>
      <color rgb="FFEEEEEE"/>
      <name val="メイリオ"/>
      <family val="2"/>
      <charset val="128"/>
    </font>
    <font>
      <b val="true"/>
      <sz val="12"/>
      <color rgb="FFB2B2B2"/>
      <name val="メイリオ"/>
      <family val="2"/>
      <charset val="128"/>
    </font>
    <font>
      <sz val="10"/>
      <color rgb="FFB2B2B2"/>
      <name val="Arial"/>
      <family val="2"/>
      <charset val="128"/>
    </font>
    <font>
      <sz val="12"/>
      <color rgb="FF000000"/>
      <name val="メイリオ"/>
      <family val="2"/>
      <charset val="128"/>
    </font>
    <font>
      <sz val="8"/>
      <color rgb="FFFF6D6D"/>
      <name val="メイリオ"/>
      <family val="2"/>
      <charset val="128"/>
    </font>
    <font>
      <sz val="8"/>
      <name val="メイリオ"/>
      <family val="2"/>
      <charset val="128"/>
    </font>
    <font>
      <sz val="9"/>
      <name val="Arial"/>
      <family val="2"/>
      <charset val="128"/>
    </font>
    <font>
      <sz val="9"/>
      <name val="メイリオ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FFFFA6"/>
        <bgColor rgb="FFE8F2A1"/>
      </patternFill>
    </fill>
    <fill>
      <patternFill patternType="solid">
        <fgColor rgb="FFB2B2B2"/>
        <bgColor rgb="FFC9C695"/>
      </patternFill>
    </fill>
    <fill>
      <patternFill patternType="solid">
        <fgColor rgb="FFDDDDDD"/>
        <bgColor rgb="FFDDEEF9"/>
      </patternFill>
    </fill>
    <fill>
      <patternFill patternType="solid">
        <fgColor rgb="FFFFD7D7"/>
        <bgColor rgb="FFFFE3AF"/>
      </patternFill>
    </fill>
    <fill>
      <patternFill patternType="solid">
        <fgColor rgb="FFE8F2A1"/>
        <bgColor rgb="FFFFFFA6"/>
      </patternFill>
    </fill>
    <fill>
      <patternFill patternType="solid">
        <fgColor rgb="FFEEEEEE"/>
        <bgColor rgb="FFDDEEF9"/>
      </patternFill>
    </fill>
    <fill>
      <patternFill patternType="solid">
        <fgColor rgb="FFFFE3AF"/>
        <bgColor rgb="FFFFD7D7"/>
      </patternFill>
    </fill>
    <fill>
      <patternFill patternType="solid">
        <fgColor rgb="FFDDEEF9"/>
        <bgColor rgb="FFEEEEEE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FA6A6"/>
      </left>
      <right style="thin">
        <color rgb="FFFFA6A6"/>
      </right>
      <top style="thin">
        <color rgb="FFFFA6A6"/>
      </top>
      <bottom style="thin">
        <color rgb="FFFFA6A6"/>
      </bottom>
      <diagonal/>
    </border>
    <border diagonalUp="false" diagonalDown="false">
      <left style="thin">
        <color rgb="FFB2B2B2"/>
      </left>
      <right/>
      <top style="thin">
        <color rgb="FFB2B2B2"/>
      </top>
      <bottom/>
      <diagonal/>
    </border>
    <border diagonalUp="false" diagonalDown="false">
      <left/>
      <right/>
      <top style="thin">
        <color rgb="FFB2B2B2"/>
      </top>
      <bottom/>
      <diagonal/>
    </border>
    <border diagonalUp="false" diagonalDown="false">
      <left/>
      <right style="thin">
        <color rgb="FFB2B2B2"/>
      </right>
      <top style="thin">
        <color rgb="FFB2B2B2"/>
      </top>
      <bottom/>
      <diagonal/>
    </border>
    <border diagonalUp="false" diagonalDown="false">
      <left style="thin">
        <color rgb="FFB2B2B2"/>
      </left>
      <right/>
      <top/>
      <bottom style="thin">
        <color rgb="FFB2B2B2"/>
      </bottom>
      <diagonal/>
    </border>
    <border diagonalUp="false" diagonalDown="false">
      <left/>
      <right/>
      <top/>
      <bottom style="thin">
        <color rgb="FFB2B2B2"/>
      </bottom>
      <diagonal/>
    </border>
    <border diagonalUp="false" diagonalDown="false">
      <left/>
      <right style="thin">
        <color rgb="FFB2B2B2"/>
      </right>
      <top/>
      <bottom style="thin">
        <color rgb="FFB2B2B2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/>
      <right/>
      <top style="thin">
        <color rgb="FFCCCCCC"/>
      </top>
      <bottom style="thin">
        <color rgb="FFCCCCCC"/>
      </bottom>
      <diagonal/>
    </border>
    <border diagonalUp="false" diagonalDown="false"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20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32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33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20" fillId="6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20" fillId="6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34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33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7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20" fillId="7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34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33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33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8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20" fillId="8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34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33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9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20" fillId="9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6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8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6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8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8" fillId="1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CCCCCC"/>
      <rgbColor rgb="FF808080"/>
      <rgbColor rgb="FFB2B2B2"/>
      <rgbColor rgb="FF993366"/>
      <rgbColor rgb="FFEEEEEE"/>
      <rgbColor rgb="FFDDEEF9"/>
      <rgbColor rgb="FF660066"/>
      <rgbColor rgb="FFFF6D6D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D7D7"/>
      <rgbColor rgb="FFE8F2A1"/>
      <rgbColor rgb="FFFFFFA6"/>
      <rgbColor rgb="FFC9C695"/>
      <rgbColor rgb="FFFFA6A6"/>
      <rgbColor rgb="FFCC99FF"/>
      <rgbColor rgb="FFFFE3AF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5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9</xdr:col>
      <xdr:colOff>716400</xdr:colOff>
      <xdr:row>10</xdr:row>
      <xdr:rowOff>250920</xdr:rowOff>
    </xdr:from>
    <xdr:to>
      <xdr:col>10</xdr:col>
      <xdr:colOff>438120</xdr:colOff>
      <xdr:row>13</xdr:row>
      <xdr:rowOff>58680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8856360" y="3132000"/>
          <a:ext cx="802080" cy="816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48960</xdr:colOff>
      <xdr:row>0</xdr:row>
      <xdr:rowOff>230400</xdr:rowOff>
    </xdr:from>
    <xdr:to>
      <xdr:col>14</xdr:col>
      <xdr:colOff>38160</xdr:colOff>
      <xdr:row>4</xdr:row>
      <xdr:rowOff>38160</xdr:rowOff>
    </xdr:to>
    <xdr:pic>
      <xdr:nvPicPr>
        <xdr:cNvPr id="1" name="画像 1" descr=""/>
        <xdr:cNvPicPr/>
      </xdr:nvPicPr>
      <xdr:blipFill>
        <a:blip r:embed="rId1"/>
        <a:stretch/>
      </xdr:blipFill>
      <xdr:spPr>
        <a:xfrm>
          <a:off x="11982600" y="230400"/>
          <a:ext cx="805680" cy="8161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375" defaultRowHeight="12.8" zeroHeight="false" outlineLevelRow="0" outlineLevelCol="0"/>
  <cols>
    <col collapsed="false" customWidth="true" hidden="false" outlineLevel="0" max="4" min="4" style="0" width="13.7"/>
    <col collapsed="false" customWidth="true" hidden="false" outlineLevel="0" max="6" min="6" style="0" width="13.7"/>
    <col collapsed="false" customWidth="true" hidden="false" outlineLevel="0" max="8" min="8" style="0" width="13.7"/>
    <col collapsed="false" customWidth="true" hidden="false" outlineLevel="0" max="10" min="10" style="0" width="13.7"/>
    <col collapsed="false" customWidth="true" hidden="false" outlineLevel="0" max="12" min="12" style="0" width="13.7"/>
    <col collapsed="false" customWidth="true" hidden="false" outlineLevel="0" max="15" min="15" style="0" width="13.7"/>
  </cols>
  <sheetData>
    <row r="1" customFormat="false" ht="19.8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customFormat="false" ht="19.85" hidden="false" customHeight="true" outlineLevel="0" collapsed="false">
      <c r="A2" s="1"/>
      <c r="B2" s="2"/>
      <c r="C2" s="1"/>
      <c r="D2" s="1"/>
      <c r="E2" s="1"/>
      <c r="F2" s="3"/>
      <c r="G2" s="4" t="s">
        <v>0</v>
      </c>
      <c r="H2" s="5"/>
      <c r="I2" s="6" t="s">
        <v>1</v>
      </c>
      <c r="J2" s="1"/>
      <c r="K2" s="1"/>
      <c r="L2" s="7"/>
      <c r="M2" s="1"/>
      <c r="N2" s="7" t="s">
        <v>2</v>
      </c>
      <c r="O2" s="1"/>
      <c r="P2" s="1"/>
      <c r="Q2" s="8" t="s">
        <v>3</v>
      </c>
      <c r="R2" s="7" t="s">
        <v>4</v>
      </c>
      <c r="S2" s="1"/>
      <c r="T2" s="1"/>
      <c r="U2" s="1"/>
      <c r="V2" s="1"/>
      <c r="W2" s="1"/>
      <c r="X2" s="1"/>
      <c r="Y2" s="1"/>
    </row>
    <row r="3" customFormat="false" ht="19.85" hidden="false" customHeight="true" outlineLevel="0" collapsed="false">
      <c r="A3" s="1"/>
      <c r="B3" s="1"/>
      <c r="C3" s="6"/>
      <c r="D3" s="9" t="s">
        <v>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customFormat="false" ht="28.35" hidden="false" customHeight="true" outlineLevel="0" collapsed="false">
      <c r="A4" s="2"/>
      <c r="B4" s="1"/>
      <c r="C4" s="1"/>
      <c r="D4" s="10" t="s">
        <v>6</v>
      </c>
      <c r="E4" s="11"/>
      <c r="F4" s="12"/>
      <c r="G4" s="13"/>
      <c r="H4" s="14" t="s">
        <v>7</v>
      </c>
      <c r="I4" s="12"/>
      <c r="J4" s="12"/>
      <c r="K4" s="12"/>
      <c r="L4" s="15"/>
      <c r="M4" s="1"/>
      <c r="N4" s="1"/>
      <c r="O4" s="1"/>
      <c r="P4" s="1"/>
      <c r="Q4" s="16" t="s">
        <v>8</v>
      </c>
      <c r="R4" s="1"/>
      <c r="S4" s="1"/>
      <c r="T4" s="1"/>
      <c r="U4" s="1"/>
      <c r="V4" s="1"/>
      <c r="W4" s="1"/>
      <c r="X4" s="1"/>
      <c r="Y4" s="1"/>
    </row>
    <row r="5" customFormat="false" ht="19.85" hidden="false" customHeight="true" outlineLevel="0" collapsed="false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customFormat="false" ht="19.85" hidden="false" customHeight="true" outlineLevel="0" collapsed="false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customFormat="false" ht="19.85" hidden="false" customHeight="true" outlineLevel="0" collapsed="false">
      <c r="A7" s="1"/>
      <c r="B7" s="2"/>
      <c r="C7" s="1"/>
      <c r="D7" s="17" t="s">
        <v>9</v>
      </c>
      <c r="E7" s="17"/>
      <c r="F7" s="18" t="s">
        <v>10</v>
      </c>
      <c r="G7" s="17"/>
      <c r="H7" s="18" t="s">
        <v>11</v>
      </c>
      <c r="I7" s="17"/>
      <c r="J7" s="18" t="s">
        <v>12</v>
      </c>
      <c r="K7" s="17"/>
      <c r="L7" s="18" t="s">
        <v>13</v>
      </c>
      <c r="M7" s="17"/>
      <c r="N7" s="1"/>
      <c r="O7" s="1"/>
      <c r="P7" s="1"/>
      <c r="Q7" s="7" t="s">
        <v>14</v>
      </c>
      <c r="R7" s="1"/>
      <c r="S7" s="1"/>
      <c r="T7" s="1"/>
      <c r="U7" s="1"/>
      <c r="V7" s="1"/>
      <c r="W7" s="1"/>
      <c r="X7" s="1"/>
      <c r="Y7" s="1"/>
    </row>
    <row r="8" customFormat="false" ht="19.85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7"/>
      <c r="R8" s="1"/>
      <c r="S8" s="1"/>
      <c r="T8" s="1"/>
      <c r="U8" s="1"/>
      <c r="V8" s="1"/>
      <c r="W8" s="1"/>
      <c r="X8" s="1"/>
      <c r="Y8" s="1"/>
    </row>
    <row r="9" customFormat="false" ht="39.7" hidden="false" customHeight="true" outlineLevel="0" collapsed="false">
      <c r="A9" s="1"/>
      <c r="B9" s="1"/>
      <c r="C9" s="19" t="s">
        <v>15</v>
      </c>
      <c r="D9" s="5"/>
      <c r="E9" s="20" t="s">
        <v>16</v>
      </c>
      <c r="F9" s="5"/>
      <c r="G9" s="20" t="s">
        <v>17</v>
      </c>
      <c r="H9" s="5"/>
      <c r="I9" s="20" t="s">
        <v>18</v>
      </c>
      <c r="J9" s="5"/>
      <c r="K9" s="19" t="s">
        <v>19</v>
      </c>
      <c r="L9" s="5"/>
      <c r="M9" s="1"/>
      <c r="N9" s="1"/>
      <c r="O9" s="7"/>
      <c r="P9" s="1"/>
      <c r="Q9" s="1"/>
      <c r="R9" s="1"/>
      <c r="S9" s="1"/>
      <c r="T9" s="1"/>
      <c r="U9" s="1"/>
      <c r="V9" s="1"/>
      <c r="W9" s="1"/>
      <c r="X9" s="1"/>
      <c r="Y9" s="1"/>
    </row>
    <row r="10" customFormat="false" ht="19.85" hidden="false" customHeight="tru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customFormat="false" ht="19.85" hidden="false" customHeight="true" outlineLevel="0" collapsed="false">
      <c r="A11" s="1"/>
      <c r="B11" s="1"/>
      <c r="C11" s="1"/>
      <c r="D11" s="2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customFormat="false" ht="39.7" hidden="false" customHeight="true" outlineLevel="0" collapsed="false">
      <c r="A12" s="1"/>
      <c r="B12" s="1"/>
      <c r="C12" s="1"/>
      <c r="D12" s="1"/>
      <c r="E12" s="1"/>
      <c r="F12" s="22" t="s">
        <v>20</v>
      </c>
      <c r="G12" s="23" t="n">
        <f aca="false">IF(D9="",0,DEGREES(ACOS((D9)/SQRT((D9)^2+(F9)^2+(H9)^2+(J9)^2+(L9)^2))))</f>
        <v>0</v>
      </c>
      <c r="H12" s="24" t="s">
        <v>21</v>
      </c>
      <c r="I12" s="3" t="s">
        <v>22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customFormat="false" ht="19.85" hidden="false" customHeight="true" outlineLevel="0" collapsed="false">
      <c r="A13" s="1"/>
      <c r="B13" s="1"/>
      <c r="C13" s="1"/>
      <c r="D13" s="1"/>
      <c r="E13" s="1"/>
      <c r="F13" s="17"/>
      <c r="G13" s="1"/>
      <c r="H13" s="25"/>
      <c r="I13" s="1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customFormat="false" ht="39.7" hidden="false" customHeight="true" outlineLevel="0" collapsed="false">
      <c r="A14" s="1"/>
      <c r="B14" s="1"/>
      <c r="C14" s="1"/>
      <c r="D14" s="1"/>
      <c r="E14" s="1"/>
      <c r="F14" s="26" t="s">
        <v>23</v>
      </c>
      <c r="G14" s="23" t="n">
        <f aca="false">SQRT((D9)^2+(F9)^2+(H9)^2+(J9)^2+(L9)^2)</f>
        <v>0</v>
      </c>
      <c r="H14" s="24" t="s">
        <v>24</v>
      </c>
      <c r="I14" s="3" t="s">
        <v>22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customFormat="false" ht="19.85" hidden="false" customHeight="tru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customFormat="false" ht="39.7" hidden="false" customHeight="true" outlineLevel="0" collapsed="false">
      <c r="A16" s="1"/>
      <c r="B16" s="1"/>
      <c r="C16" s="1"/>
      <c r="D16" s="1"/>
      <c r="E16" s="1"/>
      <c r="F16" s="27" t="s">
        <v>25</v>
      </c>
      <c r="G16" s="23" t="n">
        <f aca="false">COS(RADIANS(G12))*100</f>
        <v>100</v>
      </c>
      <c r="H16" s="24" t="s">
        <v>26</v>
      </c>
      <c r="I16" s="3" t="s">
        <v>22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customFormat="false" ht="19.85" hidden="false" customHeight="tru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customFormat="false" ht="19.85" hidden="false" customHeight="tru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9.85" hidden="false" customHeight="true" outlineLevel="0" collapsed="false">
      <c r="A19" s="1"/>
      <c r="B19" s="1"/>
      <c r="C19" s="28" t="s">
        <v>27</v>
      </c>
      <c r="D19" s="1"/>
      <c r="E19" s="1"/>
      <c r="F19" s="1"/>
      <c r="G19" s="1"/>
      <c r="H19" s="7"/>
      <c r="I19" s="7"/>
      <c r="J19" s="28"/>
      <c r="K19" s="1"/>
      <c r="L19" s="1"/>
      <c r="M19" s="2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9.85" hidden="false" customHeight="true" outlineLevel="0" collapsed="false">
      <c r="A20" s="1"/>
      <c r="B20" s="1"/>
      <c r="C20" s="1"/>
      <c r="D20" s="1"/>
      <c r="E20" s="1"/>
      <c r="F20" s="7"/>
      <c r="G20" s="7"/>
      <c r="H20" s="7"/>
      <c r="I20" s="7"/>
      <c r="J20" s="7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9.85" hidden="false" customHeight="true" outlineLevel="0" collapsed="false">
      <c r="A21" s="29"/>
      <c r="B21" s="30"/>
      <c r="C21" s="1"/>
      <c r="D21" s="31" t="s">
        <v>28</v>
      </c>
      <c r="E21" s="32"/>
      <c r="F21" s="33" t="s">
        <v>10</v>
      </c>
      <c r="G21" s="28"/>
      <c r="H21" s="33" t="s">
        <v>11</v>
      </c>
      <c r="I21" s="28"/>
      <c r="J21" s="33" t="s">
        <v>12</v>
      </c>
      <c r="K21" s="28"/>
      <c r="L21" s="33" t="s">
        <v>13</v>
      </c>
      <c r="M21" s="3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9.85" hidden="false" customHeight="true" outlineLevel="0" collapsed="false">
      <c r="A22" s="1"/>
      <c r="B22" s="1"/>
      <c r="C22" s="1"/>
      <c r="D22" s="35" t="n">
        <f aca="false">SIGN(D9)</f>
        <v>0</v>
      </c>
      <c r="E22" s="1"/>
      <c r="F22" s="1"/>
      <c r="G22" s="1"/>
      <c r="H22" s="1"/>
      <c r="I22" s="1"/>
      <c r="J22" s="1"/>
      <c r="K22" s="1"/>
      <c r="L22" s="1"/>
      <c r="M22" s="1"/>
      <c r="N22" s="3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9.85" hidden="false" customHeight="true" outlineLevel="0" collapsed="false">
      <c r="A23" s="37" t="s">
        <v>29</v>
      </c>
      <c r="B23" s="38"/>
      <c r="C23" s="39"/>
      <c r="D23" s="40" t="str">
        <f aca="false">"こてい  "&amp;(SIGN(D9))&amp;"00 %"</f>
        <v>こてい  000 %</v>
      </c>
      <c r="E23" s="41" t="s">
        <v>16</v>
      </c>
      <c r="F23" s="42" t="e">
        <f aca="false">(F9)/(D9)*(SIGN(D9))</f>
        <v>#DIV/0!</v>
      </c>
      <c r="G23" s="41" t="s">
        <v>17</v>
      </c>
      <c r="H23" s="42" t="e">
        <f aca="false">(H9)/(D9)*(SIGN(D9))</f>
        <v>#DIV/0!</v>
      </c>
      <c r="I23" s="41" t="s">
        <v>18</v>
      </c>
      <c r="J23" s="42" t="e">
        <f aca="false">(J9)/(D9)*(SIGN(D9))</f>
        <v>#DIV/0!</v>
      </c>
      <c r="K23" s="41" t="s">
        <v>30</v>
      </c>
      <c r="L23" s="42" t="e">
        <f aca="false">(L9)/(F9)*(SIGN(F9))</f>
        <v>#DIV/0!</v>
      </c>
      <c r="M23" s="1"/>
      <c r="N23" s="43" t="s">
        <v>31</v>
      </c>
      <c r="O23" s="44" t="e">
        <f aca="false">SQRT((D22)^2+(F23)^2+(H23)^2+(J23)^2+(L23)^2)</f>
        <v>#DIV/0!</v>
      </c>
      <c r="P23" s="45" t="s">
        <v>24</v>
      </c>
      <c r="Q23" s="46" t="s">
        <v>32</v>
      </c>
      <c r="R23" s="1"/>
      <c r="S23" s="1"/>
      <c r="T23" s="47" t="s">
        <v>33</v>
      </c>
      <c r="U23" s="48" t="e">
        <f aca="false">DEGREES(ACOS((D22)/SQRT((D22)^2+(F23)^2+(H23)^2+(J23)^2+(L23)^2)))</f>
        <v>#DIV/0!</v>
      </c>
      <c r="V23" s="45" t="s">
        <v>21</v>
      </c>
      <c r="W23" s="46" t="s">
        <v>34</v>
      </c>
      <c r="X23" s="1"/>
      <c r="Y23" s="1"/>
      <c r="Z23" s="1"/>
    </row>
    <row r="24" customFormat="false" ht="19.85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6"/>
      <c r="O24" s="1"/>
      <c r="P24" s="1"/>
      <c r="Q24" s="7"/>
      <c r="R24" s="1"/>
      <c r="S24" s="1"/>
      <c r="T24" s="46"/>
      <c r="U24" s="1"/>
      <c r="V24" s="1"/>
      <c r="W24" s="1"/>
      <c r="X24" s="1"/>
      <c r="Y24" s="1"/>
      <c r="Z24" s="1"/>
    </row>
    <row r="25" customFormat="false" ht="19.85" hidden="false" customHeight="true" outlineLevel="0" collapsed="false">
      <c r="A25" s="49" t="s">
        <v>35</v>
      </c>
      <c r="B25" s="50"/>
      <c r="C25" s="51"/>
      <c r="D25" s="52" t="e">
        <f aca="false">(D9)/(ABS(D9)+ABS(F9)+ABS(H9)+ABS(J9)+ABS(L9))</f>
        <v>#DIV/0!</v>
      </c>
      <c r="E25" s="53" t="s">
        <v>16</v>
      </c>
      <c r="F25" s="54" t="e">
        <f aca="false">(F9)/(ABS(D9)+ABS(F9)+ABS(H9)+ABS(J9)+ABS(L9))</f>
        <v>#DIV/0!</v>
      </c>
      <c r="G25" s="53" t="s">
        <v>17</v>
      </c>
      <c r="H25" s="54" t="e">
        <f aca="false">(H9)/(ABS(D9)+ABS(F9)+ABS(H9)+ABS(J9)+ABS(L9))</f>
        <v>#DIV/0!</v>
      </c>
      <c r="I25" s="53" t="s">
        <v>18</v>
      </c>
      <c r="J25" s="54" t="e">
        <f aca="false">(J9)/(ABS(D9)+ABS(F9)+ABS(H9)+ABS(J9)+ABS(L9))</f>
        <v>#DIV/0!</v>
      </c>
      <c r="K25" s="53" t="s">
        <v>30</v>
      </c>
      <c r="L25" s="54" t="e">
        <f aca="false">(L9)/(ABS(D9)+ABS(F9)+ABS(H9)+ABS(J9)+ABS(L9))</f>
        <v>#DIV/0!</v>
      </c>
      <c r="M25" s="1"/>
      <c r="N25" s="43" t="s">
        <v>31</v>
      </c>
      <c r="O25" s="55" t="e">
        <f aca="false">SQRT((D25)^2+(F25)^2+(H25)^2+(J25)^2+(L25)^2)</f>
        <v>#DIV/0!</v>
      </c>
      <c r="P25" s="56" t="s">
        <v>24</v>
      </c>
      <c r="Q25" s="46" t="s">
        <v>32</v>
      </c>
      <c r="R25" s="1"/>
      <c r="S25" s="1"/>
      <c r="T25" s="47" t="s">
        <v>36</v>
      </c>
      <c r="U25" s="57" t="e">
        <f aca="false">DEGREES(ACOS((D25)/SQRT((D25)^2+(F25)^2+(H25)^2+(J25)^2+(L25)^2)))</f>
        <v>#DIV/0!</v>
      </c>
      <c r="V25" s="56" t="s">
        <v>21</v>
      </c>
      <c r="W25" s="46" t="s">
        <v>34</v>
      </c>
      <c r="X25" s="1"/>
      <c r="Y25" s="1"/>
      <c r="Z25" s="1"/>
    </row>
    <row r="26" customFormat="false" ht="19.85" hidden="false" customHeight="true" outlineLevel="0" collapsed="false">
      <c r="A26" s="1"/>
      <c r="B26" s="1"/>
      <c r="C26" s="1"/>
      <c r="D26" s="1"/>
      <c r="E26" s="1"/>
      <c r="F26" s="1"/>
      <c r="G26" s="25"/>
      <c r="H26" s="32"/>
      <c r="I26" s="1"/>
      <c r="J26" s="1"/>
      <c r="K26" s="1"/>
      <c r="L26" s="1"/>
      <c r="M26" s="1"/>
      <c r="N26" s="46"/>
      <c r="O26" s="1"/>
      <c r="P26" s="25"/>
      <c r="Q26" s="7"/>
      <c r="R26" s="1"/>
      <c r="S26" s="1"/>
      <c r="T26" s="46"/>
      <c r="U26" s="1"/>
      <c r="V26" s="25"/>
      <c r="W26" s="46"/>
      <c r="X26" s="1"/>
      <c r="Y26" s="1"/>
      <c r="Z26" s="1"/>
    </row>
    <row r="27" customFormat="false" ht="19.85" hidden="false" customHeight="true" outlineLevel="0" collapsed="false">
      <c r="A27" s="58" t="s">
        <v>37</v>
      </c>
      <c r="B27" s="59"/>
      <c r="C27" s="60"/>
      <c r="D27" s="61" t="e">
        <f aca="false">(D9)/(G14)</f>
        <v>#DIV/0!</v>
      </c>
      <c r="E27" s="62" t="s">
        <v>16</v>
      </c>
      <c r="F27" s="63" t="e">
        <f aca="false">(F9)/(G14)</f>
        <v>#DIV/0!</v>
      </c>
      <c r="G27" s="62" t="s">
        <v>17</v>
      </c>
      <c r="H27" s="63" t="e">
        <f aca="false">(H9)/(G14)</f>
        <v>#DIV/0!</v>
      </c>
      <c r="I27" s="62" t="s">
        <v>18</v>
      </c>
      <c r="J27" s="64" t="e">
        <f aca="false">(J9)/(G14)</f>
        <v>#DIV/0!</v>
      </c>
      <c r="K27" s="62" t="s">
        <v>30</v>
      </c>
      <c r="L27" s="64" t="e">
        <f aca="false">(L9)/(G14)</f>
        <v>#DIV/0!</v>
      </c>
      <c r="M27" s="1"/>
      <c r="N27" s="43" t="s">
        <v>31</v>
      </c>
      <c r="O27" s="65" t="e">
        <f aca="false">SQRT((D27)^2+(F27)^2+(H27)^2+(J27)^2+(L27)^2)</f>
        <v>#DIV/0!</v>
      </c>
      <c r="P27" s="66" t="s">
        <v>24</v>
      </c>
      <c r="Q27" s="46" t="s">
        <v>32</v>
      </c>
      <c r="R27" s="1"/>
      <c r="S27" s="1"/>
      <c r="T27" s="47" t="s">
        <v>38</v>
      </c>
      <c r="U27" s="67" t="e">
        <f aca="false">DEGREES(ACOS((D27)/SQRT((D27)^2+(F27)^2+(H27)^2+(J27)^2+(L27)^2)))</f>
        <v>#DIV/0!</v>
      </c>
      <c r="V27" s="66" t="s">
        <v>21</v>
      </c>
      <c r="W27" s="46" t="s">
        <v>34</v>
      </c>
      <c r="X27" s="1"/>
      <c r="Y27" s="1"/>
      <c r="Z27" s="1"/>
    </row>
    <row r="28" customFormat="false" ht="19.85" hidden="false" customHeight="tru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7"/>
      <c r="O28" s="1"/>
      <c r="P28" s="1"/>
      <c r="Q28" s="7"/>
      <c r="R28" s="1"/>
      <c r="S28" s="1"/>
      <c r="T28" s="7"/>
      <c r="U28" s="7"/>
      <c r="V28" s="7"/>
      <c r="W28" s="46"/>
      <c r="X28" s="1"/>
      <c r="Y28" s="1"/>
      <c r="Z28" s="1"/>
    </row>
    <row r="29" customFormat="false" ht="19.85" hidden="false" customHeight="true" outlineLevel="0" collapsed="false">
      <c r="A29" s="68" t="s">
        <v>39</v>
      </c>
      <c r="B29" s="69"/>
      <c r="C29" s="70"/>
      <c r="D29" s="71" t="n">
        <f aca="false">(D9)*2</f>
        <v>0</v>
      </c>
      <c r="E29" s="72" t="s">
        <v>16</v>
      </c>
      <c r="F29" s="73" t="n">
        <f aca="false">(F9)*2</f>
        <v>0</v>
      </c>
      <c r="G29" s="72" t="s">
        <v>17</v>
      </c>
      <c r="H29" s="73" t="n">
        <f aca="false">(H9)*2</f>
        <v>0</v>
      </c>
      <c r="I29" s="72" t="s">
        <v>18</v>
      </c>
      <c r="J29" s="73" t="n">
        <f aca="false">(J9)*2</f>
        <v>0</v>
      </c>
      <c r="K29" s="72" t="s">
        <v>30</v>
      </c>
      <c r="L29" s="73" t="n">
        <f aca="false">(L9)*2</f>
        <v>0</v>
      </c>
      <c r="M29" s="1"/>
      <c r="N29" s="43" t="s">
        <v>31</v>
      </c>
      <c r="O29" s="74" t="n">
        <f aca="false">SQRT((D29)^2+(F29)^2+(H29)^2+(J29)^2+(L29)^2)</f>
        <v>0</v>
      </c>
      <c r="P29" s="75" t="s">
        <v>24</v>
      </c>
      <c r="Q29" s="46" t="s">
        <v>32</v>
      </c>
      <c r="R29" s="1"/>
      <c r="S29" s="1"/>
      <c r="T29" s="47" t="s">
        <v>40</v>
      </c>
      <c r="U29" s="76" t="e">
        <f aca="false">DEGREES(ACOS((D29)/SQRT((D29)^2+(F29)^2+(H29)^2+(J29)^2+(L29)^2)))</f>
        <v>#DIV/0!</v>
      </c>
      <c r="V29" s="75" t="s">
        <v>21</v>
      </c>
      <c r="W29" s="46" t="s">
        <v>34</v>
      </c>
      <c r="X29" s="1"/>
      <c r="Y29" s="1"/>
      <c r="Z29" s="1"/>
    </row>
    <row r="30" customFormat="false" ht="19.8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9.85" hidden="false" customHeight="true" outlineLevel="0" collapsed="false">
      <c r="A31" s="1"/>
      <c r="B31" s="1"/>
      <c r="C31" s="28" t="s">
        <v>41</v>
      </c>
      <c r="D31" s="1"/>
      <c r="E31" s="1"/>
      <c r="F31" s="28" t="s">
        <v>42</v>
      </c>
      <c r="G31" s="1"/>
      <c r="H31" s="2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9.85" hidden="false" customHeight="tru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9.85" hidden="false" customHeight="true" outlineLevel="0" collapsed="false">
      <c r="A33" s="1"/>
      <c r="B33" s="77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9.8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9.8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>
      <c r="A41" s="0" t="s">
        <v>43</v>
      </c>
      <c r="C41" s="0" t="s">
        <v>44</v>
      </c>
    </row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  <row r="47" customFormat="false" ht="17" hidden="false" customHeight="true" outlineLevel="0" collapsed="false"/>
    <row r="48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375" defaultRowHeight="12.8" zeroHeight="false" outlineLevelRow="0" outlineLevelCol="0"/>
  <cols>
    <col collapsed="false" customWidth="true" hidden="false" outlineLevel="0" max="4" min="4" style="0" width="13.7"/>
    <col collapsed="false" customWidth="true" hidden="false" outlineLevel="0" max="6" min="6" style="0" width="13.7"/>
    <col collapsed="false" customWidth="true" hidden="false" outlineLevel="0" max="8" min="8" style="0" width="13.7"/>
    <col collapsed="false" customWidth="true" hidden="false" outlineLevel="0" max="10" min="10" style="0" width="13.7"/>
    <col collapsed="false" customWidth="true" hidden="false" outlineLevel="0" max="12" min="12" style="0" width="13.7"/>
    <col collapsed="false" customWidth="true" hidden="false" outlineLevel="0" max="15" min="15" style="0" width="13.7"/>
    <col collapsed="false" customWidth="true" hidden="false" outlineLevel="0" max="17" min="17" style="0" width="12.81"/>
  </cols>
  <sheetData>
    <row r="1" customFormat="false" ht="19.8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customFormat="false" ht="19.85" hidden="false" customHeight="true" outlineLevel="0" collapsed="false">
      <c r="A2" s="1"/>
      <c r="B2" s="1"/>
      <c r="C2" s="1"/>
      <c r="D2" s="1"/>
      <c r="E2" s="1"/>
      <c r="F2" s="3"/>
      <c r="G2" s="78" t="s">
        <v>45</v>
      </c>
      <c r="H2" s="5"/>
      <c r="I2" s="6" t="s">
        <v>46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customFormat="false" ht="19.85" hidden="false" customHeight="true" outlineLevel="0" collapsed="false">
      <c r="A3" s="1"/>
      <c r="B3" s="9" t="s">
        <v>47</v>
      </c>
      <c r="C3" s="9"/>
      <c r="D3" s="1"/>
      <c r="E3" s="1"/>
      <c r="F3" s="1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customFormat="false" ht="19.85" hidden="false" customHeight="true" outlineLevel="0" collapsed="false">
      <c r="A4" s="2"/>
      <c r="B4" s="79" t="s">
        <v>48</v>
      </c>
      <c r="C4" s="80"/>
      <c r="D4" s="80"/>
      <c r="E4" s="12"/>
      <c r="F4" s="12"/>
      <c r="G4" s="12"/>
      <c r="H4" s="12"/>
      <c r="I4" s="12"/>
      <c r="J4" s="12"/>
      <c r="K4" s="12"/>
      <c r="L4" s="81"/>
      <c r="M4" s="82" t="s">
        <v>49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customFormat="false" ht="19.85" hidden="false" customHeight="true" outlineLevel="0" collapsed="false">
      <c r="A5" s="2"/>
      <c r="B5" s="8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customFormat="false" ht="19.85" hidden="false" customHeight="true" outlineLevel="0" collapsed="false">
      <c r="A6" s="1"/>
      <c r="B6" s="83"/>
      <c r="C6" s="1"/>
      <c r="D6" s="84" t="s">
        <v>50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7" t="s">
        <v>14</v>
      </c>
      <c r="R6" s="1"/>
      <c r="S6" s="1"/>
      <c r="T6" s="1"/>
      <c r="U6" s="1"/>
      <c r="V6" s="1"/>
      <c r="W6" s="1"/>
      <c r="X6" s="1"/>
      <c r="Y6" s="1"/>
      <c r="Z6" s="1"/>
      <c r="AA6" s="1"/>
    </row>
    <row r="7" customFormat="false" ht="19.85" hidden="false" customHeight="true" outlineLevel="0" collapsed="false">
      <c r="A7" s="1"/>
      <c r="B7" s="85"/>
      <c r="C7" s="1"/>
      <c r="D7" s="86" t="s">
        <v>9</v>
      </c>
      <c r="E7" s="32"/>
      <c r="F7" s="86" t="s">
        <v>51</v>
      </c>
      <c r="G7" s="87"/>
      <c r="H7" s="86" t="s">
        <v>52</v>
      </c>
      <c r="I7" s="87"/>
      <c r="J7" s="86" t="s">
        <v>53</v>
      </c>
      <c r="K7" s="86"/>
      <c r="L7" s="86" t="s">
        <v>54</v>
      </c>
      <c r="M7" s="1"/>
      <c r="N7" s="1"/>
      <c r="O7" s="1"/>
      <c r="P7" s="1"/>
      <c r="Q7" s="7"/>
      <c r="R7" s="1"/>
      <c r="S7" s="1"/>
      <c r="T7" s="1"/>
      <c r="U7" s="1"/>
      <c r="V7" s="1"/>
      <c r="W7" s="1"/>
      <c r="X7" s="1"/>
      <c r="Y7" s="1"/>
      <c r="Z7" s="1"/>
      <c r="AA7" s="1"/>
    </row>
    <row r="8" customFormat="false" ht="39.7" hidden="false" customHeight="true" outlineLevel="0" collapsed="false">
      <c r="A8" s="1"/>
      <c r="B8" s="1"/>
      <c r="C8" s="19" t="s">
        <v>15</v>
      </c>
      <c r="D8" s="88" t="n">
        <v>100</v>
      </c>
      <c r="E8" s="20" t="s">
        <v>55</v>
      </c>
      <c r="F8" s="5"/>
      <c r="G8" s="20" t="s">
        <v>56</v>
      </c>
      <c r="H8" s="5"/>
      <c r="I8" s="20" t="s">
        <v>57</v>
      </c>
      <c r="J8" s="5"/>
      <c r="K8" s="20" t="s">
        <v>58</v>
      </c>
      <c r="L8" s="5"/>
      <c r="M8" s="89" t="s">
        <v>59</v>
      </c>
      <c r="N8" s="1"/>
      <c r="O8" s="90" t="s">
        <v>60</v>
      </c>
      <c r="P8" s="23" t="n">
        <f aca="false">SQRT((100)^2+(F8)^2+(H8)^2+(J8)^2+(L8)^2)</f>
        <v>100</v>
      </c>
      <c r="Q8" s="91" t="s">
        <v>61</v>
      </c>
      <c r="R8" s="92" t="s">
        <v>22</v>
      </c>
      <c r="S8" s="1"/>
      <c r="T8" s="1"/>
      <c r="U8" s="1"/>
      <c r="V8" s="1"/>
      <c r="W8" s="1"/>
      <c r="X8" s="1"/>
      <c r="Y8" s="1"/>
      <c r="Z8" s="1"/>
      <c r="AA8" s="1"/>
    </row>
    <row r="9" customFormat="false" ht="19.85" hidden="false" customHeight="true" outlineLevel="0" collapsed="false">
      <c r="A9" s="1"/>
      <c r="B9" s="1"/>
      <c r="C9" s="1"/>
      <c r="D9" s="93" t="str">
        <f aca="false">IF(OR(D8=100,D8=0,D8=-100),"","↑")</f>
        <v/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1" t="str">
        <f aca="false">IF(OR(D8=100,D8=0,D8=-100),"","X　は　"&amp;TEXT(SIGN(D8)*100,"0　％　として けいさん　しました"))</f>
        <v/>
      </c>
      <c r="Q9" s="1"/>
      <c r="R9" s="1"/>
      <c r="S9" s="1"/>
      <c r="T9" s="94" t="s">
        <v>62</v>
      </c>
      <c r="U9" s="95"/>
      <c r="V9" s="95"/>
      <c r="W9" s="95"/>
      <c r="X9" s="95"/>
      <c r="Y9" s="96"/>
      <c r="Z9" s="1"/>
      <c r="AA9" s="1"/>
    </row>
    <row r="10" customFormat="false" ht="19.85" hidden="false" customHeight="true" outlineLevel="0" collapsed="false">
      <c r="A10" s="1"/>
      <c r="B10" s="1"/>
      <c r="C10" s="1"/>
      <c r="D10" s="93" t="str">
        <f aca="false">IF(OR(D8=100,D8=0,D8=-100),"","X　は　100　か　－100　か　０　に　してください")</f>
        <v/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97" t="s">
        <v>63</v>
      </c>
      <c r="U10" s="98"/>
      <c r="V10" s="98"/>
      <c r="W10" s="98"/>
      <c r="X10" s="98"/>
      <c r="Y10" s="99"/>
      <c r="Z10" s="1"/>
      <c r="AA10" s="1"/>
    </row>
    <row r="11" customFormat="false" ht="39.7" hidden="false" customHeight="true" outlineLevel="0" collapsed="false">
      <c r="A11" s="1"/>
      <c r="B11" s="1"/>
      <c r="C11" s="1"/>
      <c r="D11" s="21"/>
      <c r="E11" s="1"/>
      <c r="F11" s="100"/>
      <c r="G11" s="23" t="n">
        <f aca="false">DEGREES(ACOS(100*SIGN(D8)/SQRT(100^2+(F8)^2+(H8)^2+(J8)^2+(L8)^2)))</f>
        <v>0</v>
      </c>
      <c r="H11" s="24" t="s">
        <v>21</v>
      </c>
      <c r="I11" s="92" t="s">
        <v>22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customFormat="false" ht="19.85" hidden="false" customHeight="true" outlineLevel="0" collapsed="false">
      <c r="A12" s="1"/>
      <c r="B12" s="1"/>
      <c r="C12" s="1"/>
      <c r="D12" s="1"/>
      <c r="E12" s="1"/>
      <c r="F12" s="1"/>
      <c r="G12" s="21" t="str">
        <f aca="false">IF(OR(D8=100,D8=0,D8=-100),"","X　は　"&amp;TEXT(SIGN(D8)*100,"0　％　として けいさん　しました"))</f>
        <v/>
      </c>
      <c r="H12" s="2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customFormat="false" ht="19.85" hidden="false" customHeight="true" outlineLevel="0" collapsed="false">
      <c r="A13" s="1"/>
      <c r="B13" s="1"/>
      <c r="C13" s="9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customFormat="false" ht="19.85" hidden="false" customHeight="true" outlineLevel="0" collapsed="false">
      <c r="A14" s="1"/>
      <c r="B14" s="101" t="s">
        <v>64</v>
      </c>
      <c r="C14" s="102"/>
      <c r="D14" s="102"/>
      <c r="E14" s="12"/>
      <c r="F14" s="12"/>
      <c r="G14" s="12"/>
      <c r="H14" s="12"/>
      <c r="I14" s="12"/>
      <c r="J14" s="12"/>
      <c r="K14" s="12"/>
      <c r="L14" s="15"/>
      <c r="M14" s="82" t="s">
        <v>65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customFormat="false" ht="19.85" hidden="false" customHeight="true" outlineLevel="0" collapsed="false">
      <c r="A15" s="1"/>
      <c r="B15" s="102"/>
      <c r="C15" s="1"/>
      <c r="D15" s="1"/>
      <c r="E15" s="103" t="str">
        <f aca="false">IF(ABS(D18)+ABS(F18)+ABS(H18)+ABS(J18)&gt;100 , "X + i + j + k    が　100 ％　を　こさないように 入力 しなおしてください","")</f>
        <v/>
      </c>
      <c r="F15" s="86"/>
      <c r="G15" s="1"/>
      <c r="H15" s="2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customFormat="false" ht="19.85" hidden="false" customHeight="true" outlineLevel="0" collapsed="false">
      <c r="A16" s="1"/>
      <c r="B16" s="83"/>
      <c r="C16" s="1"/>
      <c r="D16" s="1"/>
      <c r="E16" s="21" t="str">
        <f aca="false">IF(ABS(D18)+ABS(F18)+ABS(H18)+ABS(J18)&gt;100 , TEXT(ABS(D18)+ABS(F18)+ABS(H18)+ABS(J18),"ごうけい 0.##")&amp;"　％","")</f>
        <v/>
      </c>
      <c r="F16" s="1"/>
      <c r="G16" s="1"/>
      <c r="H16" s="1"/>
      <c r="I16" s="87"/>
      <c r="J16" s="86"/>
      <c r="K16" s="86"/>
      <c r="L16" s="84" t="s">
        <v>66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customFormat="false" ht="19.85" hidden="false" customHeight="true" outlineLevel="0" collapsed="false">
      <c r="A17" s="1"/>
      <c r="B17" s="85"/>
      <c r="C17" s="1"/>
      <c r="D17" s="86" t="s">
        <v>9</v>
      </c>
      <c r="E17" s="32"/>
      <c r="F17" s="86" t="s">
        <v>51</v>
      </c>
      <c r="G17" s="87"/>
      <c r="H17" s="86" t="s">
        <v>52</v>
      </c>
      <c r="I17" s="87"/>
      <c r="J17" s="86" t="s">
        <v>53</v>
      </c>
      <c r="K17" s="86"/>
      <c r="L17" s="86" t="s">
        <v>54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customFormat="false" ht="39.7" hidden="false" customHeight="true" outlineLevel="0" collapsed="false">
      <c r="A18" s="1"/>
      <c r="B18" s="1"/>
      <c r="C18" s="19" t="s">
        <v>15</v>
      </c>
      <c r="D18" s="5"/>
      <c r="E18" s="20" t="s">
        <v>55</v>
      </c>
      <c r="F18" s="5"/>
      <c r="G18" s="20" t="s">
        <v>56</v>
      </c>
      <c r="H18" s="5"/>
      <c r="I18" s="20" t="s">
        <v>57</v>
      </c>
      <c r="J18" s="5"/>
      <c r="K18" s="20" t="s">
        <v>58</v>
      </c>
      <c r="L18" s="104" t="n">
        <f aca="false">IF(ABS(D18)+ABS(F18)+ABS(H18)+ABS(J18)&gt;100 , "- -",100-ABS(D18)-ABS(F18)-ABS(H18)-ABS(J18))</f>
        <v>100</v>
      </c>
      <c r="M18" s="89" t="s">
        <v>59</v>
      </c>
      <c r="N18" s="1"/>
      <c r="O18" s="90" t="s">
        <v>60</v>
      </c>
      <c r="P18" s="23" t="n">
        <f aca="false">SQRT((D18)^2+(F18)^2+(H18)^2+(J18)^2+(L18)^2)</f>
        <v>100</v>
      </c>
      <c r="Q18" s="91" t="s">
        <v>61</v>
      </c>
      <c r="R18" s="92" t="s">
        <v>22</v>
      </c>
      <c r="S18" s="1"/>
      <c r="T18" s="1"/>
      <c r="U18" s="1"/>
      <c r="V18" s="1"/>
      <c r="W18" s="1"/>
      <c r="X18" s="1"/>
      <c r="Y18" s="1"/>
      <c r="Z18" s="1"/>
      <c r="AA18" s="1"/>
    </row>
    <row r="19" customFormat="false" ht="19.85" hidden="false" customHeight="tru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94" t="s">
        <v>67</v>
      </c>
      <c r="U19" s="95"/>
      <c r="V19" s="95"/>
      <c r="W19" s="95"/>
      <c r="X19" s="95"/>
      <c r="Y19" s="96"/>
      <c r="Z19" s="1"/>
      <c r="AA19" s="1"/>
    </row>
    <row r="20" customFormat="false" ht="19.85" hidden="false" customHeight="tru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05"/>
      <c r="L20" s="106" t="s">
        <v>68</v>
      </c>
      <c r="M20" s="107"/>
      <c r="N20" s="1"/>
      <c r="O20" s="1"/>
      <c r="P20" s="1"/>
      <c r="Q20" s="1"/>
      <c r="R20" s="1"/>
      <c r="S20" s="1"/>
      <c r="T20" s="97" t="s">
        <v>69</v>
      </c>
      <c r="U20" s="98"/>
      <c r="V20" s="98"/>
      <c r="W20" s="98"/>
      <c r="X20" s="98"/>
      <c r="Y20" s="99"/>
      <c r="Z20" s="1"/>
      <c r="AA20" s="1"/>
    </row>
    <row r="21" customFormat="false" ht="39.7" hidden="false" customHeight="true" outlineLevel="0" collapsed="false">
      <c r="A21" s="1"/>
      <c r="B21" s="1"/>
      <c r="C21" s="1"/>
      <c r="D21" s="1"/>
      <c r="E21" s="1"/>
      <c r="F21" s="100"/>
      <c r="G21" s="23" t="n">
        <f aca="false">DEGREES(ACOS((D18)/SQRT((D18)^2+(F18)^2+(H18)^2+(J18)^2+(L18)^2)))</f>
        <v>90</v>
      </c>
      <c r="H21" s="24" t="s">
        <v>21</v>
      </c>
      <c r="I21" s="92" t="s">
        <v>22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customFormat="false" ht="19.85" hidden="false" customHeight="true" outlineLevel="0" collapsed="false">
      <c r="A22" s="1"/>
      <c r="B22" s="1"/>
      <c r="C22" s="1"/>
      <c r="D22" s="1"/>
      <c r="E22" s="1"/>
      <c r="F22" s="1"/>
      <c r="G22" s="1"/>
      <c r="H22" s="2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customFormat="false" ht="19.85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customFormat="false" ht="19.85" hidden="false" customHeight="true" outlineLevel="0" collapsed="false">
      <c r="A24" s="2"/>
      <c r="B24" s="108" t="s">
        <v>70</v>
      </c>
      <c r="C24" s="109"/>
      <c r="D24" s="109"/>
      <c r="E24" s="12"/>
      <c r="F24" s="12"/>
      <c r="G24" s="12"/>
      <c r="H24" s="12"/>
      <c r="I24" s="12"/>
      <c r="J24" s="12"/>
      <c r="K24" s="12"/>
      <c r="L24" s="15"/>
      <c r="M24" s="82" t="s">
        <v>71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customFormat="false" ht="19.85" hidden="false" customHeight="true" outlineLevel="0" collapsed="false">
      <c r="A25" s="2"/>
      <c r="B25" s="109"/>
      <c r="C25" s="1"/>
      <c r="D25" s="1"/>
      <c r="E25" s="1"/>
      <c r="F25" s="1"/>
      <c r="G25" s="21" t="str">
        <f aca="false">IF(SQRT(ABS(D28)^2+ABS(F28)^2+ABS(H28)^2+ABS(J28)^2)&gt;100 , TEXT(SQRT(ABS(D28)^2+ABS(F28)^2+ABS(H28)^2+ABS(J28)^2),"ピタゴラス　が　0.##")&amp;"　％","")</f>
        <v/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customFormat="false" ht="19.85" hidden="false" customHeight="true" outlineLevel="0" collapsed="false">
      <c r="A26" s="1"/>
      <c r="B26" s="83"/>
      <c r="C26" s="1"/>
      <c r="D26" s="1"/>
      <c r="E26" s="103" t="str">
        <f aca="false">IF(SQRT(ABS(D28)^2+ABS(F28)^2+ABS(H28)^2+ABS(J28)^2)&gt;100 , "るーと ( X2 + i2 + j2 + k2 )　の　ピタゴラス　が　100 ％　を　こさないように 入力 しなおしてください","")</f>
        <v/>
      </c>
      <c r="F26" s="1"/>
      <c r="G26" s="87"/>
      <c r="H26" s="86"/>
      <c r="I26" s="87"/>
      <c r="J26" s="86"/>
      <c r="K26" s="86"/>
      <c r="L26" s="84" t="s">
        <v>66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customFormat="false" ht="19.85" hidden="false" customHeight="true" outlineLevel="0" collapsed="false">
      <c r="A27" s="1"/>
      <c r="B27" s="85"/>
      <c r="C27" s="1"/>
      <c r="D27" s="86" t="s">
        <v>9</v>
      </c>
      <c r="E27" s="32"/>
      <c r="F27" s="86" t="s">
        <v>51</v>
      </c>
      <c r="G27" s="87"/>
      <c r="H27" s="86" t="s">
        <v>52</v>
      </c>
      <c r="I27" s="87"/>
      <c r="J27" s="86" t="s">
        <v>53</v>
      </c>
      <c r="K27" s="86"/>
      <c r="L27" s="86" t="s">
        <v>54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customFormat="false" ht="39.7" hidden="false" customHeight="true" outlineLevel="0" collapsed="false">
      <c r="A28" s="1"/>
      <c r="B28" s="1"/>
      <c r="C28" s="19" t="s">
        <v>15</v>
      </c>
      <c r="D28" s="5"/>
      <c r="E28" s="20" t="s">
        <v>55</v>
      </c>
      <c r="F28" s="5"/>
      <c r="G28" s="20" t="s">
        <v>56</v>
      </c>
      <c r="H28" s="5"/>
      <c r="I28" s="20" t="s">
        <v>57</v>
      </c>
      <c r="J28" s="5"/>
      <c r="K28" s="20" t="s">
        <v>58</v>
      </c>
      <c r="L28" s="104" t="n">
        <f aca="false">IF(SQRT(ABS(D28)^2+ABS(F28)^2+ABS(H28)^2+ABS(J28)^2)&gt;100,"- -",SQRT(10000-(D28)^2-(F28)^2-(H28)^2-(J28)^2))</f>
        <v>100</v>
      </c>
      <c r="M28" s="89" t="s">
        <v>59</v>
      </c>
      <c r="N28" s="1"/>
      <c r="O28" s="90" t="s">
        <v>60</v>
      </c>
      <c r="P28" s="23" t="n">
        <f aca="false">SQRT((D28)^2+(F28)^2+(H28)^2+(J28)^2+(L28)^2)</f>
        <v>100</v>
      </c>
      <c r="Q28" s="91" t="s">
        <v>61</v>
      </c>
      <c r="R28" s="92" t="s">
        <v>22</v>
      </c>
      <c r="S28" s="1"/>
      <c r="T28" s="1"/>
      <c r="U28" s="1"/>
      <c r="V28" s="1"/>
      <c r="W28" s="1"/>
      <c r="X28" s="1"/>
      <c r="Y28" s="1"/>
      <c r="Z28" s="1"/>
      <c r="AA28" s="1"/>
    </row>
    <row r="29" customFormat="false" ht="19.85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10"/>
      <c r="M29" s="1"/>
      <c r="N29" s="1"/>
      <c r="O29" s="1"/>
      <c r="P29" s="1"/>
      <c r="Q29" s="1"/>
      <c r="R29" s="1"/>
      <c r="S29" s="1"/>
      <c r="T29" s="94" t="s">
        <v>67</v>
      </c>
      <c r="U29" s="95"/>
      <c r="V29" s="95"/>
      <c r="W29" s="95"/>
      <c r="X29" s="95"/>
      <c r="Y29" s="96"/>
      <c r="Z29" s="1"/>
      <c r="AA29" s="1"/>
    </row>
    <row r="30" customFormat="false" ht="19.8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05"/>
      <c r="L30" s="106" t="s">
        <v>68</v>
      </c>
      <c r="M30" s="107"/>
      <c r="N30" s="1"/>
      <c r="O30" s="1"/>
      <c r="P30" s="1"/>
      <c r="Q30" s="1"/>
      <c r="R30" s="1"/>
      <c r="S30" s="1"/>
      <c r="T30" s="97" t="s">
        <v>69</v>
      </c>
      <c r="U30" s="98"/>
      <c r="V30" s="98"/>
      <c r="W30" s="98"/>
      <c r="X30" s="98"/>
      <c r="Y30" s="99"/>
      <c r="Z30" s="1"/>
      <c r="AA30" s="1"/>
    </row>
    <row r="31" customFormat="false" ht="39.7" hidden="false" customHeight="true" outlineLevel="0" collapsed="false">
      <c r="A31" s="1"/>
      <c r="B31" s="1"/>
      <c r="C31" s="1"/>
      <c r="D31" s="1"/>
      <c r="E31" s="1"/>
      <c r="F31" s="100"/>
      <c r="G31" s="23" t="n">
        <f aca="false">DEGREES(ACOS((D28)/SQRT((D28)^2+(F28)^2+(H28)^2+(J28)^2+(L28)^2)))</f>
        <v>90</v>
      </c>
      <c r="H31" s="24" t="s">
        <v>21</v>
      </c>
      <c r="I31" s="92" t="s">
        <v>22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customFormat="false" ht="19.85" hidden="false" customHeight="true" outlineLevel="0" collapsed="false">
      <c r="A32" s="1"/>
      <c r="B32" s="1"/>
      <c r="C32" s="1"/>
      <c r="D32" s="1"/>
      <c r="E32" s="1"/>
      <c r="F32" s="1"/>
      <c r="G32" s="1"/>
      <c r="H32" s="2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customFormat="false" ht="19.85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customFormat="false" ht="19.8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customFormat="false" ht="19.8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customFormat="false" ht="19.85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customFormat="false" ht="19.85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customFormat="false" ht="19.85" hidden="false" customHeight="true" outlineLevel="0" collapsed="false"/>
    <row r="39" customFormat="false" ht="19.85" hidden="false" customHeight="true" outlineLevel="0" collapsed="false"/>
    <row r="40" customFormat="false" ht="19.85" hidden="false" customHeight="true" outlineLevel="0" collapsed="false"/>
    <row r="41" customFormat="false" ht="19.85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569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2025-07-16T21:15:11Z</dcterms:modified>
  <cp:revision>131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