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20.png" ContentType="image/png"/>
  <Override PartName="/xl/media/image121.png" ContentType="image/png"/>
  <Override PartName="/xl/media/image122.png" ContentType="image/png"/>
  <Override PartName="/xl/media/image123.png" ContentType="image/png"/>
  <Override PartName="/xl/media/image124.png" ContentType="image/png"/>
  <Override PartName="/xl/media/image125.png" ContentType="image/png"/>
  <Override PartName="/xl/media/image126.png" ContentType="image/png"/>
  <Override PartName="/xl/media/image127.png" ContentType="image/png"/>
  <Override PartName="/xl/media/image128.png" ContentType="image/png"/>
  <Override PartName="/xl/media/image129.png" ContentType="image/png"/>
  <Override PartName="/xl/media/image130.png" ContentType="image/png"/>
  <Override PartName="/xl/media/image131.png" ContentType="image/png"/>
  <Override PartName="/xl/media/image132.png" ContentType="image/png"/>
  <Override PartName="/xl/media/image133.png" ContentType="image/png"/>
  <Override PartName="/xl/media/image134.png" ContentType="image/png"/>
  <Override PartName="/xl/media/image135.png" ContentType="image/png"/>
  <Override PartName="/xl/media/image13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mi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<sst xmlns="http://schemas.openxmlformats.org/spreadsheetml/2006/main" count="38" uniqueCount="33">
  <si>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にみんかく　の　しーた　を　よびだす　めいれい</t>
    </r>
  </si>
  <si>
    <t xml:space="preserve">20250104 up</t>
  </si>
  <si>
    <t xml:space="preserve">　　しーた　ぎゃくびき　ばん</t>
  </si>
  <si>
    <t xml:space="preserve">３Ｄ てきおうりつ </t>
  </si>
  <si>
    <t xml:space="preserve">にみんかく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</si>
  <si>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 COS  (  RADIANS  ( J9 ) )   /   ( G9 )  </t>
    </r>
    <r>
      <rPr>
        <sz val="12"/>
        <color rgb="FFB2B2B2"/>
        <rFont val="メイリオ"/>
        <family val="2"/>
        <charset val="128"/>
      </rPr>
      <t xml:space="preserve">＊  </t>
    </r>
    <r>
      <rPr>
        <sz val="12"/>
        <color rgb="FFB2B2B2"/>
        <rFont val="Arial"/>
        <family val="2"/>
        <charset val="128"/>
      </rPr>
      <t xml:space="preserve">100 ) )</t>
    </r>
  </si>
  <si>
    <t xml:space="preserve">θ</t>
  </si>
  <si>
    <t xml:space="preserve">ｒ　</t>
  </si>
  <si>
    <t xml:space="preserve"> ％</t>
  </si>
  <si>
    <t xml:space="preserve">∠ </t>
  </si>
  <si>
    <t xml:space="preserve"> ど</t>
  </si>
  <si>
    <t xml:space="preserve">カクド　を　どすうほう　で　だしてください</t>
  </si>
  <si>
    <r>
      <rPr>
        <sz val="8"/>
        <rFont val="Arial"/>
        <family val="2"/>
        <charset val="128"/>
      </rPr>
      <t xml:space="preserve">( </t>
    </r>
    <r>
      <rPr>
        <sz val="8"/>
        <rFont val="メイリオ"/>
        <family val="2"/>
        <charset val="128"/>
      </rPr>
      <t xml:space="preserve">２Ｄ </t>
    </r>
    <r>
      <rPr>
        <sz val="8"/>
        <rFont val="Arial"/>
        <family val="2"/>
        <charset val="128"/>
      </rPr>
      <t xml:space="preserve">÷ </t>
    </r>
    <r>
      <rPr>
        <sz val="8"/>
        <rFont val="メイリオ"/>
        <family val="2"/>
        <charset val="128"/>
      </rPr>
      <t xml:space="preserve">３Ｄ </t>
    </r>
    <r>
      <rPr>
        <sz val="8"/>
        <rFont val="Arial"/>
        <family val="2"/>
        <charset val="128"/>
      </rPr>
      <t xml:space="preserve">)</t>
    </r>
  </si>
  <si>
    <t xml:space="preserve">つぎの　１つめ　を　２つめ　で　わって　あーく こさいん してください</t>
  </si>
  <si>
    <t xml:space="preserve">◇　にめんかく　を　こさいん で よみとって ください</t>
  </si>
  <si>
    <t xml:space="preserve">　　　　まっくす  　１８０　ど</t>
  </si>
  <si>
    <r>
      <rPr>
        <sz val="14"/>
        <rFont val="Arial"/>
        <family val="2"/>
        <charset val="128"/>
      </rPr>
      <t xml:space="preserve">θ</t>
    </r>
    <r>
      <rPr>
        <sz val="13"/>
        <rFont val="Arial"/>
        <family val="2"/>
        <charset val="128"/>
      </rPr>
      <t xml:space="preserve"> </t>
    </r>
  </si>
  <si>
    <t xml:space="preserve">左 ふりむき </t>
  </si>
  <si>
    <t xml:space="preserve"> または</t>
  </si>
  <si>
    <r>
      <rPr>
        <sz val="12"/>
        <color rgb="FFB2B2B2"/>
        <rFont val="メイリオ"/>
        <family val="2"/>
        <charset val="128"/>
      </rPr>
      <t xml:space="preserve">◇　３</t>
    </r>
    <r>
      <rPr>
        <sz val="12"/>
        <color rgb="FFB2B2B2"/>
        <rFont val="Arial"/>
        <family val="2"/>
        <charset val="128"/>
      </rPr>
      <t xml:space="preserve">D</t>
    </r>
    <r>
      <rPr>
        <sz val="12"/>
        <color rgb="FFB2B2B2"/>
        <rFont val="メイリオ"/>
        <family val="2"/>
        <charset val="128"/>
      </rPr>
      <t xml:space="preserve">　てきおうりつ　％　を　しょうすう 化　して ください</t>
    </r>
  </si>
  <si>
    <r>
      <rPr>
        <sz val="14"/>
        <color rgb="FFB2B2B2"/>
        <rFont val="Arial"/>
        <family val="2"/>
        <charset val="128"/>
      </rPr>
      <t xml:space="preserve">θ</t>
    </r>
    <r>
      <rPr>
        <sz val="13"/>
        <color rgb="FFB2B2B2"/>
        <rFont val="Arial"/>
        <family val="2"/>
        <charset val="128"/>
      </rPr>
      <t xml:space="preserve"> </t>
    </r>
  </si>
  <si>
    <t xml:space="preserve">右 ふりむき </t>
  </si>
  <si>
    <t xml:space="preserve"> を　しさ　します</t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</si>
  <si>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しーた　</t>
    </r>
    <r>
      <rPr>
        <sz val="10"/>
        <color rgb="FFB2B2B2"/>
        <rFont val="Arial"/>
        <family val="2"/>
        <charset val="128"/>
      </rPr>
      <t xml:space="preserve">( θ )</t>
    </r>
    <r>
      <rPr>
        <sz val="10"/>
        <color rgb="FFB2B2B2"/>
        <rFont val="メイリオ"/>
        <family val="2"/>
        <charset val="128"/>
      </rPr>
      <t xml:space="preserve">　かくど　の　かのうせいも　あります</t>
    </r>
  </si>
  <si>
    <t xml:space="preserve">　</t>
  </si>
  <si>
    <t xml:space="preserve">にしはんきゅう</t>
  </si>
  <si>
    <t xml:space="preserve">ど</t>
  </si>
  <si>
    <t xml:space="preserve">↑　と　まったく　おなじ　いみ</t>
  </si>
  <si>
    <t xml:space="preserve">↑　の　ぎゃく　かいてん</t>
  </si>
  <si>
    <r>
      <rPr>
        <sz val="10"/>
        <color rgb="FFB2B2B2"/>
        <rFont val="メイリオ"/>
        <family val="2"/>
        <charset val="128"/>
      </rPr>
      <t xml:space="preserve">うえの　４つの　しさ　に　３６０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や　７２０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など　しゅうき する　かくど　を　くわえたり　ひいたり　したばあい　も　おなじ　けっかとなります</t>
    </r>
  </si>
  <si>
    <r>
      <rPr>
        <sz val="10"/>
        <color rgb="FFB2B2B2"/>
        <rFont val="メイリオ"/>
        <family val="2"/>
        <charset val="128"/>
      </rPr>
      <t xml:space="preserve">－</t>
    </r>
    <r>
      <rPr>
        <sz val="10"/>
        <color rgb="FFB2B2B2"/>
        <rFont val="Arial"/>
        <family val="2"/>
        <charset val="128"/>
      </rPr>
      <t xml:space="preserve">720° </t>
    </r>
    <r>
      <rPr>
        <sz val="10"/>
        <color rgb="FFB2B2B2"/>
        <rFont val="メイリオ"/>
        <family val="2"/>
        <charset val="128"/>
      </rPr>
      <t xml:space="preserve">の れい</t>
    </r>
  </si>
  <si>
    <t xml:space="preserve"> なども　しさ　できます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</si>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</sst>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0000000"/>
    <numFmt numFmtId="166" formatCode="0.000000&quot;  rad&quot;"/>
    <numFmt numFmtId="167" formatCode="0.0000"/>
    <numFmt numFmtId="168" formatCode="General"/>
    <numFmt numFmtId="169" formatCode="&quot;+ &quot;0.##"/>
    <numFmt numFmtId="170" formatCode="&quot;- &quot;0.##"/>
    <numFmt numFmtId="171" formatCode="#,##0.000"/>
    <numFmt numFmtId="172" formatCode="#,##0.0"/>
    <numFmt numFmtId="173" formatCode="#,##0.00"/>
  </numFmts>
  <fonts count="45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CCCCCC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FFAA95"/>
      <name val="メイリオ"/>
      <family val="2"/>
      <charset val="128"/>
    </font>
    <font>
      <sz val="10"/>
      <color rgb="FFDDDDDD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color rgb="FFF700F3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8"/>
      <color rgb="FFFA00FD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13"/>
      <name val="メイリオ"/>
      <family val="2"/>
      <charset val="128"/>
    </font>
    <font>
      <sz val="9"/>
      <name val="メイリオ"/>
      <family val="2"/>
      <charset val="128"/>
    </font>
    <font>
      <b val="true"/>
      <sz val="40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8"/>
      <name val="Arial"/>
      <family val="2"/>
      <charset val="128"/>
    </font>
    <font>
      <sz val="8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4"/>
      <name val="Arial"/>
      <family val="2"/>
      <charset val="128"/>
    </font>
    <font>
      <sz val="13"/>
      <name val="Arial"/>
      <family val="2"/>
      <charset val="128"/>
    </font>
    <font>
      <b val="true"/>
      <sz val="16"/>
      <name val="Arial"/>
      <family val="2"/>
      <charset val="128"/>
    </font>
    <font>
      <sz val="14"/>
      <color rgb="FFB2B2B2"/>
      <name val="Arial"/>
      <family val="2"/>
      <charset val="128"/>
    </font>
    <font>
      <sz val="13"/>
      <color rgb="FFB2B2B2"/>
      <name val="Arial"/>
      <family val="2"/>
      <charset val="128"/>
    </font>
    <font>
      <b val="true"/>
      <sz val="16"/>
      <color rgb="FFB2B2B2"/>
      <name val="Arial"/>
      <family val="2"/>
      <charset val="128"/>
    </font>
    <font>
      <b val="true"/>
      <sz val="16"/>
      <name val="メイリオ"/>
      <family val="2"/>
      <charset val="128"/>
    </font>
    <font>
      <sz val="12"/>
      <name val="メイリオ"/>
      <family val="2"/>
      <charset val="128"/>
    </font>
    <font>
      <sz val="10"/>
      <color rgb="FFB2B2B2"/>
      <name val="Arial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A00FD"/>
        <bgColor rgb="FFF700F3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FF9AF6"/>
        <bgColor rgb="FFCC99FF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3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3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3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3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A00FD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700F3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AF6"/>
      <rgbColor rgb="FFCC99FF"/>
      <rgbColor rgb="FFFFAA95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0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121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122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123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124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125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126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127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128.png"/><Relationship Id="rId18" Type="http://schemas.openxmlformats.org/officeDocument/2006/relationships/hyperlink" Target="http://www.shinsuke-yonebayashi.x0.com/ckesu-/l1l/om/0-k3/kyo/2men/jp/3d-arc/3d-a2min-t.html" TargetMode="External"/><Relationship Id="rId19" Type="http://schemas.openxmlformats.org/officeDocument/2006/relationships/image" Target="../media/image129.png"/><Relationship Id="rId20" Type="http://schemas.openxmlformats.org/officeDocument/2006/relationships/hyperlink" Target="http://www.shinsuke-yonebayashi.x0.com/ckesu-/l1l/wa/0-k3/kyo/rittai/hyou-arc/4qua-min.html" TargetMode="External"/><Relationship Id="rId21" Type="http://schemas.openxmlformats.org/officeDocument/2006/relationships/image" Target="../media/image130.png"/><Relationship Id="rId22" Type="http://schemas.openxmlformats.org/officeDocument/2006/relationships/hyperlink" Target="http://www.shinsuke-yonebayashi.x0.com/ckesu-/l1l/wa/0-k3/kyo/rittai/hyou/hyou-min.html" TargetMode="External"/><Relationship Id="rId23" Type="http://schemas.openxmlformats.org/officeDocument/2006/relationships/image" Target="../media/image131.png"/><Relationship Id="rId24" Type="http://schemas.openxmlformats.org/officeDocument/2006/relationships/hyperlink" Target="http://www.shinsuke-yonebayashi.x0.com/ckesu-/l1l/gazo/ex-/jiku/jk-2min.xlsx" TargetMode="External"/><Relationship Id="rId25" Type="http://schemas.openxmlformats.org/officeDocument/2006/relationships/image" Target="../media/image132.png"/><Relationship Id="rId26" Type="http://schemas.openxmlformats.org/officeDocument/2006/relationships/hyperlink" Target="http://www.shinsuke-yonebayashi.x0.com/ckesu-/l1l/gazo/ex-/arc/ex-a2min-th-xlsx.xlsx" TargetMode="External"/><Relationship Id="rId27" Type="http://schemas.openxmlformats.org/officeDocument/2006/relationships/image" Target="../media/image133.png"/><Relationship Id="rId28" Type="http://schemas.openxmlformats.org/officeDocument/2006/relationships/hyperlink" Target="http://www.shinsuke-yonebayashi.x0.com/ckesu-/l1l/gazo/ex-/arc/ex-a2min-r-xlsx.xlsx" TargetMode="External"/><Relationship Id="rId29" Type="http://schemas.openxmlformats.org/officeDocument/2006/relationships/image" Target="../media/image134.png"/><Relationship Id="rId30" Type="http://schemas.openxmlformats.org/officeDocument/2006/relationships/image" Target="../media/image135.png"/><Relationship Id="rId31" Type="http://schemas.openxmlformats.org/officeDocument/2006/relationships/image" Target="../media/image13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120960</xdr:colOff>
      <xdr:row>8</xdr:row>
      <xdr:rowOff>6480</xdr:rowOff>
    </xdr:from>
    <xdr:to>
      <xdr:col>2</xdr:col>
      <xdr:colOff>172800</xdr:colOff>
      <xdr:row>13</xdr:row>
      <xdr:rowOff>187920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120960" y="1839600"/>
          <a:ext cx="1489320" cy="1518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127440</xdr:colOff>
      <xdr:row>51</xdr:row>
      <xdr:rowOff>214920</xdr:rowOff>
    </xdr:from>
    <xdr:to>
      <xdr:col>6</xdr:col>
      <xdr:colOff>923040</xdr:colOff>
      <xdr:row>54</xdr:row>
      <xdr:rowOff>23400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50760" y="11790360"/>
          <a:ext cx="79560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849600</xdr:colOff>
      <xdr:row>50</xdr:row>
      <xdr:rowOff>177120</xdr:rowOff>
    </xdr:from>
    <xdr:to>
      <xdr:col>7</xdr:col>
      <xdr:colOff>546120</xdr:colOff>
      <xdr:row>52</xdr:row>
      <xdr:rowOff>201240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72920" y="11536560"/>
          <a:ext cx="79596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447840</xdr:colOff>
      <xdr:row>51</xdr:row>
      <xdr:rowOff>200520</xdr:rowOff>
    </xdr:from>
    <xdr:to>
      <xdr:col>10</xdr:col>
      <xdr:colOff>144360</xdr:colOff>
      <xdr:row>54</xdr:row>
      <xdr:rowOff>9360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871040" y="11775960"/>
          <a:ext cx="7956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239760</xdr:colOff>
      <xdr:row>50</xdr:row>
      <xdr:rowOff>156240</xdr:rowOff>
    </xdr:from>
    <xdr:to>
      <xdr:col>6</xdr:col>
      <xdr:colOff>229320</xdr:colOff>
      <xdr:row>52</xdr:row>
      <xdr:rowOff>180720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34000" y="11515680"/>
          <a:ext cx="8186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488880</xdr:colOff>
      <xdr:row>51</xdr:row>
      <xdr:rowOff>190800</xdr:rowOff>
    </xdr:from>
    <xdr:to>
      <xdr:col>8</xdr:col>
      <xdr:colOff>91080</xdr:colOff>
      <xdr:row>53</xdr:row>
      <xdr:rowOff>215640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11640" y="11766240"/>
          <a:ext cx="7970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442800</xdr:colOff>
      <xdr:row>50</xdr:row>
      <xdr:rowOff>139320</xdr:rowOff>
    </xdr:from>
    <xdr:to>
      <xdr:col>9</xdr:col>
      <xdr:colOff>543240</xdr:colOff>
      <xdr:row>52</xdr:row>
      <xdr:rowOff>164160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160400" y="11498760"/>
          <a:ext cx="8060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84600</xdr:colOff>
      <xdr:row>51</xdr:row>
      <xdr:rowOff>213480</xdr:rowOff>
    </xdr:from>
    <xdr:to>
      <xdr:col>12</xdr:col>
      <xdr:colOff>162720</xdr:colOff>
      <xdr:row>54</xdr:row>
      <xdr:rowOff>22680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325800" y="11788920"/>
          <a:ext cx="7970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74160</xdr:colOff>
      <xdr:row>50</xdr:row>
      <xdr:rowOff>176760</xdr:rowOff>
    </xdr:from>
    <xdr:to>
      <xdr:col>11</xdr:col>
      <xdr:colOff>152280</xdr:colOff>
      <xdr:row>52</xdr:row>
      <xdr:rowOff>201240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596440" y="11536200"/>
          <a:ext cx="7970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628560</xdr:colOff>
      <xdr:row>55</xdr:row>
      <xdr:rowOff>60480</xdr:rowOff>
    </xdr:from>
    <xdr:to>
      <xdr:col>9</xdr:col>
      <xdr:colOff>443520</xdr:colOff>
      <xdr:row>57</xdr:row>
      <xdr:rowOff>177840</xdr:rowOff>
    </xdr:to>
    <xdr:sp>
      <xdr:nvSpPr>
        <xdr:cNvPr id="9" name="画像 10">
          <a:hlinkClick r:id="rId18"/>
        </xdr:cNvPr>
        <xdr:cNvSpPr/>
      </xdr:nvSpPr>
      <xdr:spPr>
        <a:xfrm>
          <a:off x="7346160" y="12499560"/>
          <a:ext cx="520560" cy="54900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933480</xdr:colOff>
      <xdr:row>55</xdr:row>
      <xdr:rowOff>60480</xdr:rowOff>
    </xdr:from>
    <xdr:to>
      <xdr:col>8</xdr:col>
      <xdr:colOff>254880</xdr:colOff>
      <xdr:row>57</xdr:row>
      <xdr:rowOff>177840</xdr:rowOff>
    </xdr:to>
    <xdr:sp>
      <xdr:nvSpPr>
        <xdr:cNvPr id="10" name="画像 12">
          <a:hlinkClick r:id="rId20"/>
        </xdr:cNvPr>
        <xdr:cNvSpPr/>
      </xdr:nvSpPr>
      <xdr:spPr>
        <a:xfrm>
          <a:off x="6456240" y="12499560"/>
          <a:ext cx="516240" cy="54900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47880</xdr:colOff>
      <xdr:row>55</xdr:row>
      <xdr:rowOff>60480</xdr:rowOff>
    </xdr:from>
    <xdr:to>
      <xdr:col>7</xdr:col>
      <xdr:colOff>564480</xdr:colOff>
      <xdr:row>57</xdr:row>
      <xdr:rowOff>177840</xdr:rowOff>
    </xdr:to>
    <xdr:sp>
      <xdr:nvSpPr>
        <xdr:cNvPr id="11" name="画像 13">
          <a:hlinkClick r:id="rId22"/>
        </xdr:cNvPr>
        <xdr:cNvSpPr/>
      </xdr:nvSpPr>
      <xdr:spPr>
        <a:xfrm>
          <a:off x="5570640" y="12499560"/>
          <a:ext cx="516600" cy="54900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812520</xdr:colOff>
      <xdr:row>55</xdr:row>
      <xdr:rowOff>60480</xdr:rowOff>
    </xdr:from>
    <xdr:to>
      <xdr:col>10</xdr:col>
      <xdr:colOff>229680</xdr:colOff>
      <xdr:row>57</xdr:row>
      <xdr:rowOff>177840</xdr:rowOff>
    </xdr:to>
    <xdr:sp>
      <xdr:nvSpPr>
        <xdr:cNvPr id="12" name="画像 14">
          <a:hlinkClick r:id="rId24"/>
        </xdr:cNvPr>
        <xdr:cNvSpPr/>
      </xdr:nvSpPr>
      <xdr:spPr>
        <a:xfrm>
          <a:off x="8235720" y="12499560"/>
          <a:ext cx="516240" cy="54900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687600</xdr:colOff>
      <xdr:row>53</xdr:row>
      <xdr:rowOff>108720</xdr:rowOff>
    </xdr:from>
    <xdr:to>
      <xdr:col>5</xdr:col>
      <xdr:colOff>46080</xdr:colOff>
      <xdr:row>55</xdr:row>
      <xdr:rowOff>110880</xdr:rowOff>
    </xdr:to>
    <xdr:sp>
      <xdr:nvSpPr>
        <xdr:cNvPr id="13" name="画像 15">
          <a:hlinkClick r:id="rId26"/>
        </xdr:cNvPr>
        <xdr:cNvSpPr/>
      </xdr:nvSpPr>
      <xdr:spPr>
        <a:xfrm>
          <a:off x="2844000" y="12115800"/>
          <a:ext cx="796320" cy="43416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687600</xdr:colOff>
      <xdr:row>55</xdr:row>
      <xdr:rowOff>213120</xdr:rowOff>
    </xdr:from>
    <xdr:to>
      <xdr:col>5</xdr:col>
      <xdr:colOff>46080</xdr:colOff>
      <xdr:row>57</xdr:row>
      <xdr:rowOff>215640</xdr:rowOff>
    </xdr:to>
    <xdr:sp>
      <xdr:nvSpPr>
        <xdr:cNvPr id="14" name="画像 16">
          <a:hlinkClick r:id="rId28"/>
        </xdr:cNvPr>
        <xdr:cNvSpPr/>
      </xdr:nvSpPr>
      <xdr:spPr>
        <a:xfrm>
          <a:off x="2844000" y="12652200"/>
          <a:ext cx="796320" cy="43416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R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5</xdr:col>
      <xdr:colOff>257760</xdr:colOff>
      <xdr:row>1</xdr:row>
      <xdr:rowOff>18000</xdr:rowOff>
    </xdr:from>
    <xdr:to>
      <xdr:col>12</xdr:col>
      <xdr:colOff>290520</xdr:colOff>
      <xdr:row>3</xdr:row>
      <xdr:rowOff>149400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3852000" y="234000"/>
          <a:ext cx="6398640" cy="669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337320</xdr:colOff>
      <xdr:row>4</xdr:row>
      <xdr:rowOff>216000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241200" y="320400"/>
          <a:ext cx="2971440" cy="865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5.16"/>
    <col collapsed="false" customWidth="true" hidden="false" outlineLevel="0" max="9" min="9" style="0" width="8.95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2"/>
      <c r="C1" s="1"/>
      <c r="D1" s="1"/>
      <c r="E1" s="1"/>
      <c r="F1" s="3"/>
      <c r="G1" s="4" t="e">
        <f aca="false">IF(VALUE(RIGHT(G9,3))=373  , VALUE(MID(G9,1,LEN(G9)-3)/100 ) , (G9)/100)</f>
        <v>#VALUE!</v>
      </c>
      <c r="H1" s="5"/>
      <c r="I1" s="5"/>
      <c r="J1" s="5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7" hidden="false" customHeight="true" outlineLevel="0" collapsed="false">
      <c r="A2" s="1"/>
      <c r="B2" s="6"/>
      <c r="C2" s="1"/>
      <c r="D2" s="1"/>
      <c r="E2" s="1"/>
      <c r="F2" s="7"/>
      <c r="G2" s="8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25.35" hidden="false" customHeight="true" outlineLevel="0" collapsed="false">
      <c r="A3" s="2"/>
      <c r="B3" s="1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17" hidden="false" customHeight="true" outlineLevel="0" collapsed="false">
      <c r="A4" s="11"/>
      <c r="B4" s="11"/>
      <c r="C4" s="11"/>
      <c r="D4" s="11"/>
      <c r="E4" s="11"/>
      <c r="F4" s="12"/>
      <c r="G4" s="12"/>
      <c r="H4" s="12"/>
      <c r="I4" s="12"/>
      <c r="J4" s="12"/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customFormat="false" ht="17" hidden="false" customHeight="true" outlineLevel="0" collapsed="false">
      <c r="A5" s="1"/>
      <c r="B5" s="13"/>
      <c r="C5" s="1"/>
      <c r="D5" s="1"/>
      <c r="E5" s="1"/>
      <c r="F5" s="1"/>
      <c r="G5" s="1"/>
      <c r="H5" s="14"/>
      <c r="I5" s="1"/>
      <c r="J5" s="1"/>
      <c r="K5" s="1"/>
      <c r="L5" s="1"/>
      <c r="M5" s="1"/>
      <c r="N5" s="1"/>
      <c r="O5" s="1"/>
      <c r="P5" s="15" t="s">
        <v>0</v>
      </c>
      <c r="Q5" s="16"/>
      <c r="R5" s="1"/>
      <c r="S5" s="1"/>
      <c r="T5" s="1"/>
      <c r="U5" s="1"/>
      <c r="V5" s="1"/>
      <c r="W5" s="1"/>
    </row>
    <row r="6" customFormat="false" ht="17" hidden="false" customHeight="true" outlineLevel="0" collapsed="false">
      <c r="A6" s="1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7"/>
      <c r="Q6" s="16"/>
      <c r="R6" s="1"/>
      <c r="S6" s="1"/>
      <c r="T6" s="1"/>
      <c r="U6" s="1"/>
      <c r="V6" s="1"/>
      <c r="W6" s="1"/>
    </row>
    <row r="7" customFormat="false" ht="17" hidden="false" customHeight="true" outlineLevel="0" collapsed="false">
      <c r="A7" s="18" t="s">
        <v>1</v>
      </c>
      <c r="B7" s="19"/>
      <c r="C7" s="14" t="s">
        <v>2</v>
      </c>
      <c r="D7" s="1"/>
      <c r="E7" s="1"/>
      <c r="F7" s="20"/>
      <c r="G7" s="21" t="s">
        <v>3</v>
      </c>
      <c r="H7" s="1"/>
      <c r="I7" s="1"/>
      <c r="J7" s="22" t="s">
        <v>4</v>
      </c>
      <c r="K7" s="1"/>
      <c r="L7" s="1"/>
      <c r="M7" s="1"/>
      <c r="N7" s="1"/>
      <c r="O7" s="1"/>
      <c r="P7" s="15" t="s">
        <v>5</v>
      </c>
      <c r="Q7" s="1"/>
      <c r="R7" s="1"/>
      <c r="S7" s="1"/>
      <c r="T7" s="1"/>
      <c r="U7" s="1"/>
      <c r="V7" s="1"/>
      <c r="W7" s="1"/>
    </row>
    <row r="8" customFormat="false" ht="17" hidden="false" customHeight="true" outlineLevel="0" collapsed="false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customFormat="false" ht="37.3" hidden="false" customHeight="true" outlineLevel="0" collapsed="false">
      <c r="A9" s="1"/>
      <c r="B9" s="1"/>
      <c r="C9" s="23" t="s">
        <v>6</v>
      </c>
      <c r="D9" s="1"/>
      <c r="E9" s="1"/>
      <c r="F9" s="24" t="s">
        <v>7</v>
      </c>
      <c r="G9" s="25"/>
      <c r="H9" s="1" t="s">
        <v>8</v>
      </c>
      <c r="I9" s="24" t="s">
        <v>9</v>
      </c>
      <c r="J9" s="25"/>
      <c r="K9" s="1" t="s">
        <v>10</v>
      </c>
      <c r="L9" s="1"/>
      <c r="M9" s="1"/>
      <c r="N9" s="1"/>
      <c r="O9" s="1"/>
      <c r="P9" s="1"/>
      <c r="Q9" s="1"/>
      <c r="R9" s="26"/>
      <c r="S9" s="1"/>
      <c r="T9" s="1"/>
      <c r="U9" s="1"/>
      <c r="V9" s="1"/>
      <c r="W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24"/>
      <c r="G10" s="1"/>
      <c r="H10" s="1"/>
      <c r="I10" s="24"/>
      <c r="J10" s="27" t="str">
        <f aca="false">IF((G9)="",". .",IF(ABS(G1)&gt;1,"0　ど　～　180　ど",TEXT(ABS(DEGREES(ACOS(G1))),"0.#　ど　")&amp;TEXT(180-ABS(DEGREES(ACOS(G1))),"～　0.#　ど")))</f>
        <v>. .</v>
      </c>
      <c r="K10" s="1"/>
      <c r="L10" s="1"/>
      <c r="M10" s="1"/>
      <c r="N10" s="1"/>
      <c r="O10" s="1"/>
      <c r="P10" s="15" t="s">
        <v>11</v>
      </c>
      <c r="Q10" s="1"/>
      <c r="R10" s="1"/>
      <c r="S10" s="1"/>
      <c r="T10" s="1"/>
      <c r="U10" s="1"/>
      <c r="V10" s="1"/>
      <c r="W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28" t="s">
        <v>12</v>
      </c>
      <c r="H11" s="1"/>
      <c r="I11" s="1"/>
      <c r="J11" s="1"/>
      <c r="K11" s="1"/>
      <c r="L11" s="1"/>
      <c r="M11" s="1"/>
      <c r="N11" s="1"/>
      <c r="O11" s="1"/>
      <c r="P11" s="15"/>
      <c r="Q11" s="16"/>
      <c r="R11" s="1"/>
      <c r="S11" s="1"/>
      <c r="T11" s="1"/>
      <c r="U11" s="1"/>
      <c r="V11" s="1"/>
      <c r="W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29" t="str">
        <f aca="false">IF(   (G9)="",  ". .",IF((OR((J1&gt;PI()*2),(J1&lt;0))),"にみんかく　は　０～１８０ど　の　カクド　にしてください",IF(VALUE(RIGHT(G9,3))=373  , "【　373　モード　】 、　373　　ぶぶん　は　きりすてます",". .")))</f>
        <v>. .</v>
      </c>
      <c r="H12" s="1"/>
      <c r="I12" s="1"/>
      <c r="J12" s="1"/>
      <c r="K12" s="1"/>
      <c r="L12" s="1"/>
      <c r="M12" s="1"/>
      <c r="N12" s="1"/>
      <c r="O12" s="1"/>
      <c r="P12" s="15" t="s">
        <v>13</v>
      </c>
      <c r="Q12" s="1"/>
      <c r="R12" s="1"/>
      <c r="S12" s="1"/>
      <c r="T12" s="1"/>
      <c r="U12" s="1"/>
      <c r="V12" s="1"/>
      <c r="W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3" t="str">
        <f aca="false">IF(   (G9)="",  ". .",IF(   (J9)="",  ". .",IF(ABS(COS(J1))&gt;ABS(G1),TEXT( ROUNDUP(COS(J1)*100,1) , "ｒ　を　  0  ％　 よりも　おおきく してください;ｒ　を　－  0  ％　 よりも　おおきい　マイナス　に してください"),". .")))</f>
        <v>. .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3" t="str">
        <f aca="false">IF(   (G9)="",  ". .",IF(   (J9)="",  ". .",IF((G1)&lt;0,TEXT(ABS(G1),"ｒ　＋　0.##　%　，　")&amp;TEXT(-MOD(J9-180,-360),"にみんかく　∠　 0.##  °   と　おなじに　なります"),". .")))</f>
        <v>. .</v>
      </c>
      <c r="H14" s="1"/>
      <c r="I14" s="1"/>
      <c r="J14" s="1"/>
      <c r="K14" s="1"/>
      <c r="L14" s="1"/>
      <c r="M14" s="1"/>
      <c r="N14" s="1"/>
      <c r="O14" s="1"/>
      <c r="P14" s="1"/>
      <c r="Q14" s="15" t="s">
        <v>14</v>
      </c>
      <c r="R14" s="1"/>
      <c r="S14" s="1"/>
      <c r="T14" s="1"/>
      <c r="U14" s="1"/>
      <c r="V14" s="1"/>
      <c r="W14" s="1"/>
    </row>
    <row r="15" customFormat="false" ht="32.8" hidden="false" customHeight="true" outlineLevel="0" collapsed="false">
      <c r="A15" s="1" t="s">
        <v>15</v>
      </c>
      <c r="B15" s="1"/>
      <c r="C15" s="1"/>
      <c r="D15" s="1"/>
      <c r="E15" s="1"/>
      <c r="F15" s="30" t="s">
        <v>16</v>
      </c>
      <c r="G15" s="31" t="s">
        <v>17</v>
      </c>
      <c r="H15" s="32" t="str">
        <f aca="false">IFERROR(IF(ABS(ROUND(COS(J1),6)-ROUND(G1,6))&lt;0.00001,0,IF( AND(-1.9999*(G1) &lt; COS(J1)-(G1),  COS(J1)-(G1)&lt; -2.0001*(G1))  ,180 ,DEGREES(ACOS(COS(J1)/(G1))))),"- -")</f>
        <v>- -</v>
      </c>
      <c r="I15" s="33" t="s">
        <v>10</v>
      </c>
      <c r="J15" s="34" t="s">
        <v>18</v>
      </c>
      <c r="K15" s="1"/>
      <c r="L15" s="1"/>
      <c r="M15" s="1"/>
      <c r="N15" s="1"/>
      <c r="O15" s="1"/>
      <c r="P15" s="1"/>
      <c r="Q15" s="15"/>
      <c r="R15" s="1"/>
      <c r="S15" s="1"/>
      <c r="T15" s="1"/>
      <c r="U15" s="1"/>
      <c r="V15" s="1"/>
      <c r="W15" s="1"/>
    </row>
    <row r="16" customFormat="false" ht="17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5" t="s">
        <v>19</v>
      </c>
      <c r="R16" s="1"/>
      <c r="S16" s="1"/>
      <c r="T16" s="1"/>
      <c r="U16" s="1"/>
      <c r="V16" s="1"/>
      <c r="W16" s="1"/>
    </row>
    <row r="17" customFormat="false" ht="32.9" hidden="false" customHeight="true" outlineLevel="0" collapsed="false">
      <c r="A17" s="1"/>
      <c r="B17" s="13"/>
      <c r="C17" s="1"/>
      <c r="D17" s="1"/>
      <c r="E17" s="1"/>
      <c r="F17" s="35" t="s">
        <v>20</v>
      </c>
      <c r="G17" s="36" t="s">
        <v>21</v>
      </c>
      <c r="H17" s="37" t="str">
        <f aca="false">IFERROR(IF(ABS(ROUND(COS(J1),6)-ROUND(G1,6))&lt;0.00001,0,IF( AND(-1.9999*(G1) &lt; COS(J1)-(G1),  COS(J1)-(G1)&lt; -2.0001*(G1))  ,180 ,DEGREES(ACOS(COS(J1)/(G1))))),"- -")</f>
        <v>- -</v>
      </c>
      <c r="I17" s="38" t="s">
        <v>10</v>
      </c>
      <c r="J17" s="39" t="s">
        <v>22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40"/>
      <c r="I18" s="1"/>
      <c r="J18" s="1"/>
      <c r="K18" s="1"/>
      <c r="L18" s="1"/>
      <c r="M18" s="1"/>
      <c r="N18" s="1"/>
      <c r="O18" s="1"/>
      <c r="P18" s="15"/>
      <c r="Q18" s="1"/>
      <c r="R18" s="1"/>
      <c r="S18" s="1"/>
      <c r="T18" s="1"/>
      <c r="U18" s="1"/>
      <c r="V18" s="1"/>
      <c r="W18" s="1"/>
    </row>
    <row r="19" customFormat="false" ht="17" hidden="false" customHeight="true" outlineLevel="0" collapsed="false">
      <c r="A19" s="1"/>
      <c r="B19" s="1"/>
      <c r="C19" s="13"/>
      <c r="D19" s="1"/>
      <c r="E19" s="1"/>
      <c r="F19" s="1"/>
      <c r="G19" s="1"/>
      <c r="H19" s="40"/>
      <c r="I19" s="1"/>
      <c r="J19" s="1"/>
      <c r="K19" s="1"/>
      <c r="L19" s="1"/>
      <c r="M19" s="15"/>
      <c r="N19" s="1"/>
      <c r="O19" s="1"/>
      <c r="P19" s="15"/>
      <c r="Q19" s="1"/>
      <c r="R19" s="1"/>
      <c r="S19" s="1"/>
      <c r="T19" s="1"/>
      <c r="U19" s="1"/>
      <c r="V19" s="1"/>
      <c r="W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41"/>
      <c r="I20" s="1"/>
      <c r="J20" s="1"/>
      <c r="K20" s="1"/>
      <c r="L20" s="4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4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customFormat="false" ht="17" hidden="false" customHeight="true" outlineLevel="0" collapsed="false">
      <c r="A22" s="1"/>
      <c r="B22" s="1"/>
      <c r="C22" s="1"/>
      <c r="D22" s="16"/>
      <c r="E22" s="16" t="s">
        <v>23</v>
      </c>
      <c r="F22" s="1"/>
      <c r="G22" s="1"/>
      <c r="H22" s="43"/>
      <c r="I22" s="16"/>
      <c r="J22" s="16"/>
      <c r="K22" s="16"/>
      <c r="L22" s="1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customFormat="false" ht="17" hidden="false" customHeight="true" outlineLevel="0" collapsed="false">
      <c r="A23" s="1"/>
      <c r="B23" s="1"/>
      <c r="C23" s="1"/>
      <c r="D23" s="16" t="s">
        <v>24</v>
      </c>
      <c r="E23" s="1"/>
      <c r="F23" s="16"/>
      <c r="G23" s="1"/>
      <c r="H23" s="43"/>
      <c r="I23" s="16"/>
      <c r="J23" s="16"/>
      <c r="K23" s="16"/>
      <c r="L23" s="1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customFormat="false" ht="17" hidden="false" customHeight="true" outlineLevel="0" collapsed="false">
      <c r="A24" s="1"/>
      <c r="B24" s="1"/>
      <c r="C24" s="1"/>
      <c r="D24" s="16"/>
      <c r="E24" s="1"/>
      <c r="F24" s="16"/>
      <c r="G24" s="1"/>
      <c r="H24" s="43"/>
      <c r="I24" s="16"/>
      <c r="J24" s="16"/>
      <c r="K24" s="16"/>
      <c r="L24" s="1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customFormat="false" ht="17" hidden="false" customHeight="true" outlineLevel="0" collapsed="false">
      <c r="A25" s="1"/>
      <c r="B25" s="1"/>
      <c r="C25" s="1"/>
      <c r="D25" s="16"/>
      <c r="E25" s="16"/>
      <c r="F25" s="16"/>
      <c r="G25" s="16"/>
      <c r="H25" s="16"/>
      <c r="I25" s="16"/>
      <c r="J25" s="16"/>
      <c r="K25" s="16"/>
      <c r="L25" s="1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customFormat="false" ht="17" hidden="false" customHeight="true" outlineLevel="0" collapsed="false">
      <c r="A26" s="1"/>
      <c r="B26" s="1"/>
      <c r="C26" s="1"/>
      <c r="D26" s="16"/>
      <c r="E26" s="16" t="s">
        <v>25</v>
      </c>
      <c r="F26" s="16"/>
      <c r="G26" s="16"/>
      <c r="H26" s="16"/>
      <c r="I26" s="16"/>
      <c r="J26" s="16"/>
      <c r="K26" s="16"/>
      <c r="L26" s="1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customFormat="false" ht="19.7" hidden="false" customHeight="false" outlineLevel="0" collapsed="false">
      <c r="A27" s="1"/>
      <c r="B27" s="1"/>
      <c r="C27" s="1"/>
      <c r="D27" s="16"/>
      <c r="E27" s="16"/>
      <c r="F27" s="44"/>
      <c r="G27" s="26"/>
      <c r="H27" s="45" t="e">
        <f aca="false">-(H17)</f>
        <v>#VALUE!</v>
      </c>
      <c r="I27" s="39" t="s">
        <v>26</v>
      </c>
      <c r="J27" s="39"/>
      <c r="K27" s="16"/>
      <c r="L27" s="1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customFormat="false" ht="12.8" hidden="false" customHeight="false" outlineLevel="0" collapsed="false">
      <c r="A28" s="1"/>
      <c r="B28" s="1"/>
      <c r="C28" s="1"/>
      <c r="D28" s="16"/>
      <c r="E28" s="16"/>
      <c r="F28" s="16"/>
      <c r="G28" s="16"/>
      <c r="H28" s="46"/>
      <c r="I28" s="16"/>
      <c r="J28" s="16"/>
      <c r="K28" s="16"/>
      <c r="L28" s="1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customFormat="false" ht="12.8" hidden="false" customHeight="false" outlineLevel="0" collapsed="false">
      <c r="A29" s="1"/>
      <c r="B29" s="1"/>
      <c r="C29" s="1"/>
      <c r="D29" s="16"/>
      <c r="E29" s="39" t="s">
        <v>27</v>
      </c>
      <c r="F29" s="16"/>
      <c r="G29" s="16"/>
      <c r="H29" s="46"/>
      <c r="I29" s="16"/>
      <c r="J29" s="16"/>
      <c r="K29" s="16"/>
      <c r="L29" s="1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customFormat="false" ht="12.8" hidden="false" customHeight="false" outlineLevel="0" collapsed="false">
      <c r="A30" s="1"/>
      <c r="B30" s="1"/>
      <c r="C30" s="1"/>
      <c r="D30" s="16"/>
      <c r="E30" s="39"/>
      <c r="F30" s="16"/>
      <c r="G30" s="16"/>
      <c r="H30" s="46"/>
      <c r="I30" s="16"/>
      <c r="J30" s="16"/>
      <c r="K30" s="16"/>
      <c r="L30" s="1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customFormat="false" ht="19.7" hidden="false" customHeight="false" outlineLevel="0" collapsed="false">
      <c r="A31" s="1"/>
      <c r="B31" s="1"/>
      <c r="C31" s="1"/>
      <c r="D31" s="16"/>
      <c r="E31" s="16"/>
      <c r="F31" s="44"/>
      <c r="G31" s="26"/>
      <c r="H31" s="45" t="e">
        <f aca="false">360-(H17)</f>
        <v>#VALUE!</v>
      </c>
      <c r="I31" s="39" t="s">
        <v>26</v>
      </c>
      <c r="J31" s="39"/>
      <c r="K31" s="16"/>
      <c r="L31" s="1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customFormat="false" ht="12.8" hidden="false" customHeight="false" outlineLevel="0" collapsed="false">
      <c r="A32" s="1"/>
      <c r="B32" s="1"/>
      <c r="C32" s="1"/>
      <c r="D32" s="16"/>
      <c r="E32" s="16"/>
      <c r="F32" s="16"/>
      <c r="G32" s="16"/>
      <c r="H32" s="46"/>
      <c r="I32" s="16"/>
      <c r="J32" s="16"/>
      <c r="K32" s="16"/>
      <c r="L32" s="1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customFormat="false" ht="12.8" hidden="false" customHeight="false" outlineLevel="0" collapsed="false">
      <c r="A33" s="1"/>
      <c r="B33" s="1"/>
      <c r="C33" s="1"/>
      <c r="D33" s="16"/>
      <c r="E33" s="39" t="s">
        <v>28</v>
      </c>
      <c r="F33" s="16"/>
      <c r="G33" s="16"/>
      <c r="H33" s="46"/>
      <c r="I33" s="16"/>
      <c r="J33" s="16"/>
      <c r="K33" s="16"/>
      <c r="L33" s="1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customFormat="false" ht="12.8" hidden="false" customHeight="false" outlineLevel="0" collapsed="false">
      <c r="A34" s="1"/>
      <c r="B34" s="1"/>
      <c r="C34" s="1"/>
      <c r="D34" s="16"/>
      <c r="E34" s="16"/>
      <c r="F34" s="16"/>
      <c r="G34" s="16"/>
      <c r="H34" s="46"/>
      <c r="I34" s="16"/>
      <c r="J34" s="16"/>
      <c r="K34" s="16"/>
      <c r="L34" s="1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customFormat="false" ht="19.7" hidden="false" customHeight="false" outlineLevel="0" collapsed="false">
      <c r="A35" s="1"/>
      <c r="B35" s="1"/>
      <c r="C35" s="1"/>
      <c r="D35" s="16"/>
      <c r="E35" s="16"/>
      <c r="F35" s="44"/>
      <c r="G35" s="26"/>
      <c r="H35" s="45" t="e">
        <f aca="false">(H17)-360</f>
        <v>#VALUE!</v>
      </c>
      <c r="I35" s="39" t="s">
        <v>26</v>
      </c>
      <c r="J35" s="39"/>
      <c r="K35" s="16"/>
      <c r="L35" s="1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customFormat="false" ht="12.8" hidden="false" customHeight="false" outlineLevel="0" collapsed="false">
      <c r="A36" s="1"/>
      <c r="B36" s="1"/>
      <c r="C36" s="1"/>
      <c r="D36" s="16"/>
      <c r="E36" s="16"/>
      <c r="F36" s="16"/>
      <c r="G36" s="16"/>
      <c r="H36" s="46"/>
      <c r="I36" s="16"/>
      <c r="J36" s="16"/>
      <c r="K36" s="16"/>
      <c r="L36" s="1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customFormat="false" ht="12.8" hidden="false" customHeight="false" outlineLevel="0" collapsed="false">
      <c r="A37" s="1"/>
      <c r="B37" s="1"/>
      <c r="C37" s="1"/>
      <c r="D37" s="16"/>
      <c r="E37" s="16"/>
      <c r="F37" s="16"/>
      <c r="G37" s="16"/>
      <c r="H37" s="46"/>
      <c r="I37" s="16"/>
      <c r="J37" s="16"/>
      <c r="K37" s="16"/>
      <c r="L37" s="1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customFormat="false" ht="16.4" hidden="false" customHeight="false" outlineLevel="0" collapsed="false">
      <c r="A38" s="1"/>
      <c r="B38" s="1"/>
      <c r="C38" s="1"/>
      <c r="D38" s="16" t="s">
        <v>29</v>
      </c>
      <c r="E38" s="16"/>
      <c r="F38" s="16"/>
      <c r="G38" s="16"/>
      <c r="H38" s="46"/>
      <c r="I38" s="16"/>
      <c r="J38" s="16"/>
      <c r="K38" s="16"/>
      <c r="L38" s="1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customFormat="false" ht="12.8" hidden="false" customHeight="false" outlineLevel="0" collapsed="false">
      <c r="A39" s="1"/>
      <c r="B39" s="1"/>
      <c r="C39" s="1"/>
      <c r="D39" s="16"/>
      <c r="E39" s="16"/>
      <c r="F39" s="16"/>
      <c r="G39" s="16"/>
      <c r="H39" s="46"/>
      <c r="I39" s="16"/>
      <c r="J39" s="16"/>
      <c r="K39" s="16"/>
      <c r="L39" s="1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customFormat="false" ht="12.8" hidden="false" customHeight="false" outlineLevel="0" collapsed="false">
      <c r="A40" s="1"/>
      <c r="B40" s="1"/>
      <c r="C40" s="1"/>
      <c r="D40" s="16"/>
      <c r="E40" s="16"/>
      <c r="F40" s="16"/>
      <c r="G40" s="16"/>
      <c r="H40" s="46"/>
      <c r="I40" s="16"/>
      <c r="J40" s="16"/>
      <c r="K40" s="16"/>
      <c r="L40" s="1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customFormat="false" ht="19.7" hidden="false" customHeight="false" outlineLevel="0" collapsed="false">
      <c r="A41" s="1"/>
      <c r="B41" s="1"/>
      <c r="C41" s="1"/>
      <c r="D41" s="16"/>
      <c r="E41" s="16"/>
      <c r="F41" s="16" t="s">
        <v>30</v>
      </c>
      <c r="G41" s="16"/>
      <c r="H41" s="45" t="e">
        <f aca="false">(H17)-720</f>
        <v>#VALUE!</v>
      </c>
      <c r="I41" s="39" t="s">
        <v>26</v>
      </c>
      <c r="J41" s="39" t="s">
        <v>31</v>
      </c>
      <c r="K41" s="16"/>
      <c r="L41" s="1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customFormat="false" ht="17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customFormat="false" ht="32.9" hidden="false" customHeight="true" outlineLevel="0" collapsed="false">
      <c r="A50" s="47"/>
      <c r="B50" s="1"/>
      <c r="C50" s="1"/>
      <c r="D50" s="48" t="s">
        <v>32</v>
      </c>
      <c r="E50" s="4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customFormat="false" ht="17" hidden="false" customHeight="true" outlineLevel="0" collapsed="false">
      <c r="A51" s="1"/>
      <c r="B51" s="1"/>
      <c r="C51" s="1"/>
      <c r="D51" s="1"/>
      <c r="E51" s="49"/>
      <c r="F51" s="50"/>
      <c r="G51" s="50"/>
      <c r="H51" s="50"/>
      <c r="I51" s="50"/>
      <c r="J51" s="50"/>
      <c r="K51" s="50"/>
      <c r="L51" s="50"/>
      <c r="M51" s="5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customFormat="false" ht="17" hidden="false" customHeight="true" outlineLevel="0" collapsed="false">
      <c r="A52" s="1"/>
      <c r="B52" s="1"/>
      <c r="C52" s="1"/>
      <c r="D52" s="1"/>
      <c r="E52" s="49"/>
      <c r="F52" s="52"/>
      <c r="G52" s="52"/>
      <c r="H52" s="52"/>
      <c r="I52" s="52"/>
      <c r="J52" s="52"/>
      <c r="K52" s="52"/>
      <c r="L52" s="52"/>
      <c r="M52" s="5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customFormat="false" ht="17" hidden="false" customHeight="true" outlineLevel="0" collapsed="false">
      <c r="A53" s="1"/>
      <c r="B53" s="1"/>
      <c r="C53" s="1"/>
      <c r="D53" s="1"/>
      <c r="E53" s="49"/>
      <c r="F53" s="52"/>
      <c r="G53" s="52"/>
      <c r="H53" s="52"/>
      <c r="I53" s="52"/>
      <c r="J53" s="52"/>
      <c r="K53" s="52"/>
      <c r="L53" s="52"/>
      <c r="M53" s="5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customFormat="false" ht="17" hidden="false" customHeight="true" outlineLevel="0" collapsed="false">
      <c r="A54" s="1"/>
      <c r="B54" s="1"/>
      <c r="C54" s="1"/>
      <c r="D54" s="1"/>
      <c r="E54" s="49"/>
      <c r="F54" s="52"/>
      <c r="G54" s="52"/>
      <c r="H54" s="52"/>
      <c r="I54" s="52"/>
      <c r="J54" s="52"/>
      <c r="K54" s="52"/>
      <c r="L54" s="52"/>
      <c r="M54" s="5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customFormat="false" ht="17" hidden="false" customHeight="true" outlineLevel="0" collapsed="false">
      <c r="A55" s="1"/>
      <c r="B55" s="1"/>
      <c r="C55" s="1"/>
      <c r="D55" s="1"/>
      <c r="E55" s="49"/>
      <c r="F55" s="52"/>
      <c r="G55" s="53"/>
      <c r="H55" s="53"/>
      <c r="I55" s="53"/>
      <c r="J55" s="53"/>
      <c r="K55" s="53"/>
      <c r="L55" s="53"/>
      <c r="M55" s="54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customFormat="false" ht="17" hidden="false" customHeight="true" outlineLevel="0" collapsed="false">
      <c r="A56" s="1"/>
      <c r="B56" s="1"/>
      <c r="C56" s="1"/>
      <c r="D56" s="1"/>
      <c r="E56" s="49"/>
      <c r="F56" s="52"/>
      <c r="G56" s="55"/>
      <c r="H56" s="55"/>
      <c r="I56" s="55"/>
      <c r="J56" s="55"/>
      <c r="K56" s="55"/>
      <c r="L56" s="55"/>
      <c r="M56" s="56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customFormat="false" ht="17" hidden="false" customHeight="true" outlineLevel="0" collapsed="false">
      <c r="A57" s="1"/>
      <c r="B57" s="1"/>
      <c r="C57" s="1"/>
      <c r="D57" s="1"/>
      <c r="E57" s="49"/>
      <c r="F57" s="52"/>
      <c r="G57" s="57"/>
      <c r="H57" s="57"/>
      <c r="I57" s="57"/>
      <c r="J57" s="57"/>
      <c r="K57" s="57"/>
      <c r="L57" s="57"/>
      <c r="M57" s="56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customFormat="false" ht="17" hidden="false" customHeight="true" outlineLevel="0" collapsed="false">
      <c r="A58" s="1"/>
      <c r="B58" s="1"/>
      <c r="C58" s="1"/>
      <c r="D58" s="1"/>
      <c r="E58" s="49"/>
      <c r="F58" s="52"/>
      <c r="G58" s="58"/>
      <c r="H58" s="58"/>
      <c r="I58" s="58"/>
      <c r="J58" s="58"/>
      <c r="K58" s="58"/>
      <c r="L58" s="58"/>
      <c r="M58" s="59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customFormat="false" ht="17" hidden="false" customHeight="true" outlineLevel="0" collapsed="false">
      <c r="A59" s="1"/>
      <c r="B59" s="1"/>
      <c r="C59" s="1"/>
      <c r="D59" s="1"/>
      <c r="E59" s="60"/>
      <c r="F59" s="53"/>
      <c r="G59" s="53"/>
      <c r="H59" s="53"/>
      <c r="I59" s="53"/>
      <c r="J59" s="53"/>
      <c r="K59" s="53"/>
      <c r="L59" s="53"/>
      <c r="M59" s="54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56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2025-01-04T21:01:35Z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