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m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<sst xmlns="http://schemas.openxmlformats.org/spreadsheetml/2006/main" count="48" uniqueCount="30">
  <si>
    <t xml:space="preserve">２ちてん　の　∠　ひらき　ばん</t>
  </si>
  <si>
    <t xml:space="preserve">250104 up</t>
  </si>
  <si>
    <t xml:space="preserve">へんしゅうちゅう</t>
  </si>
  <si>
    <t xml:space="preserve">JIKU – SHITEI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</si>
  <si>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</si>
  <si>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Φ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</si>
  <si>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1</t>
    </r>
  </si>
  <si>
    <t xml:space="preserve">半径 １ の 確認</t>
  </si>
  <si>
    <t xml:space="preserve">Ａちてん</t>
  </si>
  <si>
    <t xml:space="preserve">ふりむき　∠　</t>
  </si>
  <si>
    <t xml:space="preserve">　ど</t>
  </si>
  <si>
    <t xml:space="preserve">みさげ　∠　</t>
  </si>
  <si>
    <t xml:space="preserve">Ａちてん   </t>
  </si>
  <si>
    <t xml:space="preserve">ど</t>
  </si>
  <si>
    <t xml:space="preserve">みあげ　∠　</t>
  </si>
  <si>
    <t xml:space="preserve">Ａちてん   Ｒ１球面座標化</t>
  </si>
  <si>
    <t xml:space="preserve">x</t>
  </si>
  <si>
    <t xml:space="preserve">ｉ</t>
  </si>
  <si>
    <t xml:space="preserve">ｊ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</si>
  <si>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</si>
  <si>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Φ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</si>
  <si>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2</t>
    </r>
  </si>
  <si>
    <t xml:space="preserve">Ｂちてん</t>
  </si>
  <si>
    <t xml:space="preserve">Ｂちてん   </t>
  </si>
  <si>
    <t xml:space="preserve">Ｂちてん   Ｒ１球面座標化</t>
  </si>
  <si>
    <t xml:space="preserve">２ちてん　の　∠　ひらき    </t>
  </si>
  <si>
    <t xml:space="preserve">　に　なります</t>
  </si>
  <si>
    <r>
      <rPr>
        <sz val="10"/>
        <rFont val="メイリオ"/>
        <family val="2"/>
        <charset val="128"/>
      </rPr>
      <t xml:space="preserve">Ａ ちてん　を　 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θ </t>
    </r>
    <r>
      <rPr>
        <sz val="10"/>
        <rFont val="メイリオ"/>
        <family val="2"/>
        <charset val="128"/>
      </rPr>
      <t xml:space="preserve">０</t>
    </r>
    <r>
      <rPr>
        <sz val="10"/>
        <rFont val="Arial"/>
        <family val="2"/>
        <charset val="128"/>
      </rPr>
      <t xml:space="preserve">° </t>
    </r>
    <r>
      <rPr>
        <sz val="10"/>
        <rFont val="メイリオ"/>
        <family val="2"/>
        <charset val="128"/>
      </rPr>
      <t xml:space="preserve">，</t>
    </r>
    <r>
      <rPr>
        <sz val="10"/>
        <rFont val="Arial"/>
        <family val="2"/>
        <charset val="128"/>
      </rPr>
      <t xml:space="preserve">Φ</t>
    </r>
    <r>
      <rPr>
        <sz val="10"/>
        <rFont val="メイリオ"/>
        <family val="2"/>
        <charset val="128"/>
      </rPr>
      <t xml:space="preserve">　９０</t>
    </r>
    <r>
      <rPr>
        <sz val="10"/>
        <rFont val="Arial"/>
        <family val="2"/>
        <charset val="128"/>
      </rPr>
      <t xml:space="preserve">°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　すると　ふつうの　にめんかく　と　おなじ　∠ けっか　に　なります</t>
    </r>
  </si>
  <si>
    <t xml:space="preserve">Ａ ちてん　と　Ｂ ちてん　を　ぎゃく　にしても　おなじ　∠ けっか　に　なります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</si>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</sst>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#,##0.000000"/>
    <numFmt numFmtId="167" formatCode="General"/>
    <numFmt numFmtId="168" formatCode="#,##0.0"/>
    <numFmt numFmtId="169" formatCode="0.##"/>
    <numFmt numFmtId="170" formatCode="&quot;(  &quot;0.000#&quot;  rad )&quot;"/>
  </numFmts>
  <fonts count="25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DDDDDD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B2B2B2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0"/>
      <name val="Arial"/>
      <family val="2"/>
      <charset val="128"/>
    </font>
    <font>
      <vertAlign val="subscript"/>
      <sz val="10"/>
      <name val="Arial"/>
      <family val="2"/>
      <charset val="128"/>
    </font>
    <font>
      <sz val="10"/>
      <color rgb="FF999999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999999"/>
      <name val="Arial"/>
      <family val="2"/>
      <charset val="128"/>
    </font>
    <font>
      <b val="true"/>
      <sz val="16"/>
      <name val="メイリオ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b val="true"/>
      <sz val="12"/>
      <color rgb="FFFFFFFF"/>
      <name val="メイリオ"/>
      <family val="0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ＭＳ 明朝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5CD024"/>
        <bgColor rgb="FF339966"/>
      </patternFill>
    </fill>
    <fill>
      <patternFill patternType="solid">
        <fgColor rgb="FFFFDBB6"/>
        <bgColor rgb="FFDDDDDD"/>
      </patternFill>
    </fill>
    <fill>
      <patternFill patternType="solid">
        <fgColor rgb="FFEEEEEE"/>
        <bgColor rgb="FFF5F5F5"/>
      </patternFill>
    </fill>
    <fill>
      <patternFill patternType="solid">
        <fgColor rgb="FFFFFFA6"/>
        <bgColor rgb="FFF5F5F5"/>
      </patternFill>
    </fill>
    <fill>
      <patternFill patternType="solid">
        <fgColor rgb="FFD4EA6B"/>
        <bgColor rgb="FFFFFFA6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  <fill>
      <patternFill patternType="solid">
        <fgColor rgb="FFFFFF00"/>
        <bgColor rgb="FFFFD428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D4EA6B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FFDBB6"/>
      <rgbColor rgb="FF3366FF"/>
      <rgbColor rgb="FF33CCCC"/>
      <rgbColor rgb="FF5CD024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hyperlink" Target="http://www.shinsuke-yonebayashi.x0.com/ckesu-/l1l/wa/0-k3/kyo/rittai/hyou/4qua-men.html" TargetMode="External"/><Relationship Id="rId3" Type="http://schemas.openxmlformats.org/officeDocument/2006/relationships/hyperlink" Target="http://www.shinsuke-yonebayashi.x0.com/ckesu-/l1l/wa/0-k3/kyo/rittai/hyou/hyou-men.html" TargetMode="External"/><Relationship Id="rId4" Type="http://schemas.openxmlformats.org/officeDocument/2006/relationships/hyperlink" Target="http://www.shinsuke-yonebayashi.x0.com/ckesu-/l1l/om/0-k3/kyo/2men/jp/3d-2men.html" TargetMode="External"/><Relationship Id="rId5" Type="http://schemas.openxmlformats.org/officeDocument/2006/relationships/hyperlink" Target="http://www.shinsuke-yonebayashi.x0.com/ckesu-/l1l/gazo/ex-/ex-2men-xlsx.xlsx" TargetMode="External"/><Relationship Id="rId6" Type="http://schemas.openxmlformats.org/officeDocument/2006/relationships/image" Target="../media/image2.png"/><Relationship Id="rId7" Type="http://schemas.openxmlformats.org/officeDocument/2006/relationships/hyperlink" Target="http://www.shinsuke-yonebayashi.x0.com/ckesu-/l1l/gazo/ex-/ex-2min-xlsx.xlsx" TargetMode="External"/><Relationship Id="rId8" Type="http://schemas.openxmlformats.org/officeDocument/2006/relationships/image" Target="../media/image3.png"/><Relationship Id="rId9" Type="http://schemas.openxmlformats.org/officeDocument/2006/relationships/hyperlink" Target="http://www.shinsuke-yonebayashi.x0.com/ckesu-/l1l/gazo/ex-/ex-2mon-xlsx.xlsx" TargetMode="External"/><Relationship Id="rId10" Type="http://schemas.openxmlformats.org/officeDocument/2006/relationships/image" Target="../media/image4.png"/><Relationship Id="rId11" Type="http://schemas.openxmlformats.org/officeDocument/2006/relationships/hyperlink" Target="http://www.shinsuke-yonebayashi.x0.com/ckesu-/l1l/gazo/ex-/ex-2en-xlsx.xlsx" TargetMode="External"/><Relationship Id="rId12" Type="http://schemas.openxmlformats.org/officeDocument/2006/relationships/image" Target="../media/image5.png"/><Relationship Id="rId13" Type="http://schemas.openxmlformats.org/officeDocument/2006/relationships/hyperlink" Target="http://www.shinsuke-yonebayashi.x0.com/ckesu-/l1l/gazo/ex-/ex-2un-xlsx.xlsx" TargetMode="External"/><Relationship Id="rId14" Type="http://schemas.openxmlformats.org/officeDocument/2006/relationships/image" Target="../media/image6.png"/><Relationship Id="rId15" Type="http://schemas.openxmlformats.org/officeDocument/2006/relationships/hyperlink" Target="http://www.shinsuke-yonebayashi.x0.com/ckesu-/l1l/gazo/ex-/ex-2ten-xlsx.xlsx" TargetMode="External"/><Relationship Id="rId16" Type="http://schemas.openxmlformats.org/officeDocument/2006/relationships/image" Target="../media/image7.png"/><Relationship Id="rId17" Type="http://schemas.openxmlformats.org/officeDocument/2006/relationships/hyperlink" Target="http://www.shinsuke-yonebayashi.x0.com/ckesu-/l1l/gazo/ex-/ex-2rin-xlsx.xlsx" TargetMode="External"/><Relationship Id="rId18" Type="http://schemas.openxmlformats.org/officeDocument/2006/relationships/image" Target="../media/image8.png"/><Relationship Id="rId19" Type="http://schemas.openxmlformats.org/officeDocument/2006/relationships/hyperlink" Target="http://www.shinsuke-yonebayashi.x0.com/ckesu-/l1l/gazo/ex-/ex-2gen-xlsx.xlsx" TargetMode="External"/><Relationship Id="rId20" Type="http://schemas.openxmlformats.org/officeDocument/2006/relationships/image" Target="../media/image9.png"/><Relationship Id="rId21" Type="http://schemas.openxmlformats.org/officeDocument/2006/relationships/hyperlink" Target="http://www.shinsuke-yonebayashi.x0.com/ckesu-/l1l/om/0-k3/kyo/rittai/55-setsu/55-men2.html#kaeru" TargetMode="External"/><Relationship Id="rId22" Type="http://schemas.openxmlformats.org/officeDocument/2006/relationships/image" Target="../media/image10.png"/><Relationship Id="rId23" Type="http://schemas.openxmlformats.org/officeDocument/2006/relationships/hyperlink" Target="http://www.shinsuke-yonebayashi.x0.com/ckesu-/l1l/shitagaki/acos-wmap.html" TargetMode="External"/><Relationship Id="rId24" Type="http://schemas.openxmlformats.org/officeDocument/2006/relationships/image" Target="../media/image11.png"/><Relationship Id="rId25" Type="http://schemas.openxmlformats.org/officeDocument/2006/relationships/hyperlink" Target="http://www.shinsuke-yonebayashi.x0.com/ckesu-/l1l/gazo/5renja/ana5555-2.png" TargetMode="External"/><Relationship Id="rId26" Type="http://schemas.openxmlformats.org/officeDocument/2006/relationships/image" Target="../media/image12.png"/><Relationship Id="rId27" Type="http://schemas.openxmlformats.org/officeDocument/2006/relationships/hyperlink" Target="http://www.shinsuke-yonebayashi.x0.com/ckesu-/l1l/wa/0-k3/kyo/rittai/hyou/4qua-men.html" TargetMode="External"/><Relationship Id="rId28" Type="http://schemas.openxmlformats.org/officeDocument/2006/relationships/image" Target="../media/image13.png"/><Relationship Id="rId29" Type="http://schemas.openxmlformats.org/officeDocument/2006/relationships/hyperlink" Target="http://www.shinsuke-yonebayashi.x0.com/ckesu-/l1l/gazo/ex-/jiku/jk-2min.xlsx" TargetMode="External"/><Relationship Id="rId30" Type="http://schemas.openxmlformats.org/officeDocument/2006/relationships/image" Target="../media/image14.png"/><Relationship Id="rId31" Type="http://schemas.openxmlformats.org/officeDocument/2006/relationships/image" Target="../media/image15.png"/><Relationship Id="rId32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522720</xdr:colOff>
      <xdr:row>7</xdr:row>
      <xdr:rowOff>79920</xdr:rowOff>
    </xdr:from>
    <xdr:to>
      <xdr:col>12</xdr:col>
      <xdr:colOff>601920</xdr:colOff>
      <xdr:row>11</xdr:row>
      <xdr:rowOff>30240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10067400" y="1956240"/>
          <a:ext cx="798120" cy="813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406800</xdr:colOff>
      <xdr:row>42</xdr:row>
      <xdr:rowOff>101880</xdr:rowOff>
    </xdr:from>
    <xdr:to>
      <xdr:col>9</xdr:col>
      <xdr:colOff>514800</xdr:colOff>
      <xdr:row>43</xdr:row>
      <xdr:rowOff>155160</xdr:rowOff>
    </xdr:to>
    <xdr:sp>
      <xdr:nvSpPr>
        <xdr:cNvPr id="1" name="シェイプ 17">
          <a:hlinkClick r:id="rId2"/>
        </xdr:cNvPr>
        <xdr:cNvSpPr/>
      </xdr:nvSpPr>
      <xdr:spPr>
        <a:xfrm>
          <a:off x="6672960" y="10359720"/>
          <a:ext cx="1207080" cy="269280"/>
        </a:xfrm>
        <a:custGeom>
          <a:avLst/>
          <a:gdLst/>
          <a:ahLst/>
          <a:rect l="l" t="t" r="r" b="b"/>
          <a:pathLst>
            <a:path w="95718" h="21600">
              <a:moveTo>
                <a:pt x="3600" y="0"/>
              </a:moveTo>
              <a:arcTo wR="3600" hR="3600" stAng="16200000" swAng="-5400000"/>
              <a:lnTo>
                <a:pt x="0" y="18000"/>
              </a:lnTo>
              <a:arcTo wR="3600" hR="3600" stAng="10800000" swAng="-5400000"/>
              <a:lnTo>
                <a:pt x="92118" y="21600"/>
              </a:lnTo>
              <a:arcTo wR="70518" hR="3600" stAng="5400000" swAng="5400000"/>
              <a:lnTo>
                <a:pt x="21600" y="3600"/>
              </a:lnTo>
              <a:arcTo wR="70518" hR="3600" stAng="10800000" swAng="5400000"/>
              <a:close/>
            </a:path>
          </a:pathLst>
        </a:custGeom>
        <a:solidFill>
          <a:srgbClr val="cccccc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ja-JP" sz="1200" spc="-1" strike="noStrike">
              <a:solidFill>
                <a:srgbClr val="ffffff"/>
              </a:solidFill>
              <a:latin typeface="ＭＳ 明朝"/>
              <a:ea typeface="メイリオ"/>
            </a:rPr>
            <a:t>４くわっど</a:t>
          </a:r>
          <a:endParaRPr b="0" lang="en-US" sz="12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53640</xdr:colOff>
      <xdr:row>42</xdr:row>
      <xdr:rowOff>120600</xdr:rowOff>
    </xdr:from>
    <xdr:to>
      <xdr:col>8</xdr:col>
      <xdr:colOff>178920</xdr:colOff>
      <xdr:row>43</xdr:row>
      <xdr:rowOff>173880</xdr:rowOff>
    </xdr:to>
    <xdr:sp>
      <xdr:nvSpPr>
        <xdr:cNvPr id="2" name="シェイプ 18">
          <a:hlinkClick r:id="rId3"/>
        </xdr:cNvPr>
        <xdr:cNvSpPr/>
      </xdr:nvSpPr>
      <xdr:spPr>
        <a:xfrm>
          <a:off x="5239800" y="10378440"/>
          <a:ext cx="1205280" cy="269280"/>
        </a:xfrm>
        <a:custGeom>
          <a:avLst/>
          <a:gdLst/>
          <a:ahLst/>
          <a:rect l="l" t="t" r="r" b="b"/>
          <a:pathLst>
            <a:path w="95718" h="21600">
              <a:moveTo>
                <a:pt x="3600" y="0"/>
              </a:moveTo>
              <a:arcTo wR="3600" hR="3600" stAng="16200000" swAng="-5400000"/>
              <a:lnTo>
                <a:pt x="0" y="18000"/>
              </a:lnTo>
              <a:arcTo wR="3600" hR="3600" stAng="10800000" swAng="-5400000"/>
              <a:lnTo>
                <a:pt x="92118" y="21600"/>
              </a:lnTo>
              <a:arcTo wR="70518" hR="3600" stAng="5400000" swAng="5400000"/>
              <a:lnTo>
                <a:pt x="21600" y="3600"/>
              </a:lnTo>
              <a:arcTo wR="70518" hR="3600" stAng="10800000" swAng="5400000"/>
              <a:close/>
            </a:path>
          </a:pathLst>
        </a:custGeom>
        <a:solidFill>
          <a:srgbClr val="cccccc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ja-JP" sz="1200" spc="-1" strike="noStrike">
              <a:solidFill>
                <a:srgbClr val="ffffff"/>
              </a:solidFill>
              <a:latin typeface="ＭＳ 明朝"/>
              <a:ea typeface="メイリオ"/>
            </a:rPr>
            <a:t>１くわっど</a:t>
          </a:r>
          <a:endParaRPr b="0" lang="en-US" sz="12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891360</xdr:colOff>
      <xdr:row>42</xdr:row>
      <xdr:rowOff>99360</xdr:rowOff>
    </xdr:from>
    <xdr:to>
      <xdr:col>10</xdr:col>
      <xdr:colOff>1016640</xdr:colOff>
      <xdr:row>43</xdr:row>
      <xdr:rowOff>152640</xdr:rowOff>
    </xdr:to>
    <xdr:sp>
      <xdr:nvSpPr>
        <xdr:cNvPr id="3" name="シェイプ 19">
          <a:hlinkClick r:id="rId4"/>
        </xdr:cNvPr>
        <xdr:cNvSpPr/>
      </xdr:nvSpPr>
      <xdr:spPr>
        <a:xfrm>
          <a:off x="8256600" y="10357200"/>
          <a:ext cx="1205640" cy="269280"/>
        </a:xfrm>
        <a:custGeom>
          <a:avLst/>
          <a:gdLst/>
          <a:ahLst/>
          <a:rect l="l" t="t" r="r" b="b"/>
          <a:pathLst>
            <a:path w="95718" h="21600">
              <a:moveTo>
                <a:pt x="3600" y="0"/>
              </a:moveTo>
              <a:arcTo wR="3600" hR="3600" stAng="16200000" swAng="-5400000"/>
              <a:lnTo>
                <a:pt x="0" y="18000"/>
              </a:lnTo>
              <a:arcTo wR="3600" hR="3600" stAng="10800000" swAng="-5400000"/>
              <a:lnTo>
                <a:pt x="92118" y="21600"/>
              </a:lnTo>
              <a:arcTo wR="70518" hR="3600" stAng="5400000" swAng="5400000"/>
              <a:lnTo>
                <a:pt x="21600" y="3600"/>
              </a:lnTo>
              <a:arcTo wR="70518" hR="3600" stAng="10800000" swAng="5400000"/>
              <a:close/>
            </a:path>
          </a:pathLst>
        </a:custGeom>
        <a:solidFill>
          <a:srgbClr val="cccccc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ja-JP" sz="1200" spc="-1" strike="noStrike">
              <a:solidFill>
                <a:srgbClr val="ffffff"/>
              </a:solidFill>
              <a:latin typeface="ＭＳ 明朝"/>
              <a:ea typeface="メイリオ"/>
            </a:rPr>
            <a:t>ぷろっと</a:t>
          </a:r>
          <a:endParaRPr b="0" lang="en-US" sz="1200" spc="-1" strike="noStrike">
            <a:latin typeface="ＭＳ 明朝"/>
          </a:endParaRPr>
        </a:p>
      </xdr:txBody>
    </xdr:sp>
    <xdr:clientData/>
  </xdr:twoCellAnchor>
  <xdr:twoCellAnchor editAs="absolute">
    <xdr:from>
      <xdr:col>6</xdr:col>
      <xdr:colOff>533880</xdr:colOff>
      <xdr:row>28</xdr:row>
      <xdr:rowOff>214560</xdr:rowOff>
    </xdr:from>
    <xdr:to>
      <xdr:col>7</xdr:col>
      <xdr:colOff>243360</xdr:colOff>
      <xdr:row>31</xdr:row>
      <xdr:rowOff>21600</xdr:rowOff>
    </xdr:to>
    <xdr:pic>
      <xdr:nvPicPr>
        <xdr:cNvPr id="4" name="画像 3" descr="">
          <a:hlinkClick r:id="rId5"/>
        </xdr:cNvPr>
        <xdr:cNvPicPr/>
      </xdr:nvPicPr>
      <xdr:blipFill>
        <a:blip r:embed="rId6"/>
        <a:stretch/>
      </xdr:blipFill>
      <xdr:spPr>
        <a:xfrm>
          <a:off x="4620600" y="7449840"/>
          <a:ext cx="80892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169560</xdr:colOff>
      <xdr:row>27</xdr:row>
      <xdr:rowOff>176760</xdr:rowOff>
    </xdr:from>
    <xdr:to>
      <xdr:col>7</xdr:col>
      <xdr:colOff>977400</xdr:colOff>
      <xdr:row>29</xdr:row>
      <xdr:rowOff>199800</xdr:rowOff>
    </xdr:to>
    <xdr:pic>
      <xdr:nvPicPr>
        <xdr:cNvPr id="5" name="画像 4" descr="">
          <a:hlinkClick r:id="rId7"/>
        </xdr:cNvPr>
        <xdr:cNvPicPr/>
      </xdr:nvPicPr>
      <xdr:blipFill>
        <a:blip r:embed="rId8"/>
        <a:stretch/>
      </xdr:blipFill>
      <xdr:spPr>
        <a:xfrm>
          <a:off x="5355720" y="7196040"/>
          <a:ext cx="80784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641880</xdr:colOff>
      <xdr:row>28</xdr:row>
      <xdr:rowOff>200160</xdr:rowOff>
    </xdr:from>
    <xdr:to>
      <xdr:col>10</xdr:col>
      <xdr:colOff>369720</xdr:colOff>
      <xdr:row>31</xdr:row>
      <xdr:rowOff>7560</xdr:rowOff>
    </xdr:to>
    <xdr:pic>
      <xdr:nvPicPr>
        <xdr:cNvPr id="6" name="画像 5" descr="">
          <a:hlinkClick r:id="rId9"/>
        </xdr:cNvPr>
        <xdr:cNvPicPr/>
      </xdr:nvPicPr>
      <xdr:blipFill>
        <a:blip r:embed="rId10"/>
        <a:stretch/>
      </xdr:blipFill>
      <xdr:spPr>
        <a:xfrm>
          <a:off x="8007120" y="7435440"/>
          <a:ext cx="80820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889920</xdr:colOff>
      <xdr:row>27</xdr:row>
      <xdr:rowOff>155880</xdr:rowOff>
    </xdr:from>
    <xdr:to>
      <xdr:col>6</xdr:col>
      <xdr:colOff>636120</xdr:colOff>
      <xdr:row>29</xdr:row>
      <xdr:rowOff>179280</xdr:rowOff>
    </xdr:to>
    <xdr:pic>
      <xdr:nvPicPr>
        <xdr:cNvPr id="7" name="画像 6" descr="">
          <a:hlinkClick r:id="rId11"/>
        </xdr:cNvPr>
        <xdr:cNvPicPr/>
      </xdr:nvPicPr>
      <xdr:blipFill>
        <a:blip r:embed="rId12"/>
        <a:stretch/>
      </xdr:blipFill>
      <xdr:spPr>
        <a:xfrm>
          <a:off x="3896640" y="7175160"/>
          <a:ext cx="82620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920880</xdr:colOff>
      <xdr:row>28</xdr:row>
      <xdr:rowOff>190440</xdr:rowOff>
    </xdr:from>
    <xdr:to>
      <xdr:col>8</xdr:col>
      <xdr:colOff>650880</xdr:colOff>
      <xdr:row>30</xdr:row>
      <xdr:rowOff>213840</xdr:rowOff>
    </xdr:to>
    <xdr:pic>
      <xdr:nvPicPr>
        <xdr:cNvPr id="8" name="画像 7" descr="">
          <a:hlinkClick r:id="rId13"/>
        </xdr:cNvPr>
        <xdr:cNvPicPr/>
      </xdr:nvPicPr>
      <xdr:blipFill>
        <a:blip r:embed="rId14"/>
        <a:stretch/>
      </xdr:blipFill>
      <xdr:spPr>
        <a:xfrm>
          <a:off x="6107040" y="7425720"/>
          <a:ext cx="81000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1010160</xdr:colOff>
      <xdr:row>27</xdr:row>
      <xdr:rowOff>138960</xdr:rowOff>
    </xdr:from>
    <xdr:to>
      <xdr:col>9</xdr:col>
      <xdr:colOff>737640</xdr:colOff>
      <xdr:row>29</xdr:row>
      <xdr:rowOff>162720</xdr:rowOff>
    </xdr:to>
    <xdr:pic>
      <xdr:nvPicPr>
        <xdr:cNvPr id="9" name="画像 8" descr="">
          <a:hlinkClick r:id="rId15"/>
        </xdr:cNvPr>
        <xdr:cNvPicPr/>
      </xdr:nvPicPr>
      <xdr:blipFill>
        <a:blip r:embed="rId16"/>
        <a:stretch/>
      </xdr:blipFill>
      <xdr:spPr>
        <a:xfrm>
          <a:off x="7276320" y="7158240"/>
          <a:ext cx="82656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1041840</xdr:colOff>
      <xdr:row>28</xdr:row>
      <xdr:rowOff>213120</xdr:rowOff>
    </xdr:from>
    <xdr:to>
      <xdr:col>12</xdr:col>
      <xdr:colOff>33480</xdr:colOff>
      <xdr:row>31</xdr:row>
      <xdr:rowOff>20880</xdr:rowOff>
    </xdr:to>
    <xdr:pic>
      <xdr:nvPicPr>
        <xdr:cNvPr id="10" name="画像 9" descr="">
          <a:hlinkClick r:id="rId17"/>
        </xdr:cNvPr>
        <xdr:cNvPicPr/>
      </xdr:nvPicPr>
      <xdr:blipFill>
        <a:blip r:embed="rId18"/>
        <a:stretch/>
      </xdr:blipFill>
      <xdr:spPr>
        <a:xfrm>
          <a:off x="9487440" y="7448400"/>
          <a:ext cx="80964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299880</xdr:colOff>
      <xdr:row>27</xdr:row>
      <xdr:rowOff>176400</xdr:rowOff>
    </xdr:from>
    <xdr:to>
      <xdr:col>11</xdr:col>
      <xdr:colOff>10800</xdr:colOff>
      <xdr:row>29</xdr:row>
      <xdr:rowOff>199800</xdr:rowOff>
    </xdr:to>
    <xdr:pic>
      <xdr:nvPicPr>
        <xdr:cNvPr id="11" name="画像 11" descr="">
          <a:hlinkClick r:id="rId19"/>
        </xdr:cNvPr>
        <xdr:cNvPicPr/>
      </xdr:nvPicPr>
      <xdr:blipFill>
        <a:blip r:embed="rId20"/>
        <a:stretch/>
      </xdr:blipFill>
      <xdr:spPr>
        <a:xfrm>
          <a:off x="8745480" y="7195680"/>
          <a:ext cx="81000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95400</xdr:colOff>
      <xdr:row>32</xdr:row>
      <xdr:rowOff>60120</xdr:rowOff>
    </xdr:from>
    <xdr:to>
      <xdr:col>9</xdr:col>
      <xdr:colOff>636120</xdr:colOff>
      <xdr:row>34</xdr:row>
      <xdr:rowOff>176040</xdr:rowOff>
    </xdr:to>
    <xdr:sp>
      <xdr:nvSpPr>
        <xdr:cNvPr id="12" name="画像 10">
          <a:hlinkClick r:id="rId21"/>
        </xdr:cNvPr>
        <xdr:cNvSpPr/>
      </xdr:nvSpPr>
      <xdr:spPr>
        <a:xfrm>
          <a:off x="7460640" y="8159040"/>
          <a:ext cx="540720" cy="547560"/>
        </a:xfrm>
        <a:prstGeom prst="rect">
          <a:avLst/>
        </a:prstGeom>
        <a:blipFill rotWithShape="0">
          <a:blip r:embed="rId22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293040</xdr:colOff>
      <xdr:row>32</xdr:row>
      <xdr:rowOff>60120</xdr:rowOff>
    </xdr:from>
    <xdr:to>
      <xdr:col>8</xdr:col>
      <xdr:colOff>817560</xdr:colOff>
      <xdr:row>34</xdr:row>
      <xdr:rowOff>176040</xdr:rowOff>
    </xdr:to>
    <xdr:sp>
      <xdr:nvSpPr>
        <xdr:cNvPr id="13" name="画像 12">
          <a:hlinkClick r:id="rId23"/>
        </xdr:cNvPr>
        <xdr:cNvSpPr/>
      </xdr:nvSpPr>
      <xdr:spPr>
        <a:xfrm>
          <a:off x="6559200" y="8159040"/>
          <a:ext cx="524520" cy="547560"/>
        </a:xfrm>
        <a:prstGeom prst="rect">
          <a:avLst/>
        </a:prstGeom>
        <a:blipFill rotWithShape="0">
          <a:blip r:embed="rId24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472680</xdr:colOff>
      <xdr:row>32</xdr:row>
      <xdr:rowOff>60120</xdr:rowOff>
    </xdr:from>
    <xdr:to>
      <xdr:col>7</xdr:col>
      <xdr:colOff>996480</xdr:colOff>
      <xdr:row>34</xdr:row>
      <xdr:rowOff>176040</xdr:rowOff>
    </xdr:to>
    <xdr:sp>
      <xdr:nvSpPr>
        <xdr:cNvPr id="14" name="画像 13">
          <a:hlinkClick r:id="rId25"/>
        </xdr:cNvPr>
        <xdr:cNvSpPr/>
      </xdr:nvSpPr>
      <xdr:spPr>
        <a:xfrm>
          <a:off x="5658840" y="8159040"/>
          <a:ext cx="523800" cy="547560"/>
        </a:xfrm>
        <a:prstGeom prst="rect">
          <a:avLst/>
        </a:prstGeom>
        <a:blipFill rotWithShape="0">
          <a:blip r:embed="rId26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1012680</xdr:colOff>
      <xdr:row>32</xdr:row>
      <xdr:rowOff>60120</xdr:rowOff>
    </xdr:from>
    <xdr:to>
      <xdr:col>10</xdr:col>
      <xdr:colOff>456480</xdr:colOff>
      <xdr:row>34</xdr:row>
      <xdr:rowOff>176040</xdr:rowOff>
    </xdr:to>
    <xdr:sp>
      <xdr:nvSpPr>
        <xdr:cNvPr id="15" name="画像 14">
          <a:hlinkClick r:id="rId27"/>
        </xdr:cNvPr>
        <xdr:cNvSpPr/>
      </xdr:nvSpPr>
      <xdr:spPr>
        <a:xfrm>
          <a:off x="8377920" y="8159040"/>
          <a:ext cx="524160" cy="547560"/>
        </a:xfrm>
        <a:prstGeom prst="rect">
          <a:avLst/>
        </a:prstGeom>
        <a:blipFill rotWithShape="0">
          <a:blip r:embed="rId28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490320</xdr:colOff>
      <xdr:row>32</xdr:row>
      <xdr:rowOff>205560</xdr:rowOff>
    </xdr:from>
    <xdr:to>
      <xdr:col>5</xdr:col>
      <xdr:colOff>713520</xdr:colOff>
      <xdr:row>34</xdr:row>
      <xdr:rowOff>206280</xdr:rowOff>
    </xdr:to>
    <xdr:sp>
      <xdr:nvSpPr>
        <xdr:cNvPr id="16" name="画像 16">
          <a:hlinkClick r:id="rId29"/>
        </xdr:cNvPr>
        <xdr:cNvSpPr/>
      </xdr:nvSpPr>
      <xdr:spPr>
        <a:xfrm>
          <a:off x="2895840" y="8304480"/>
          <a:ext cx="824400" cy="432360"/>
        </a:xfrm>
        <a:prstGeom prst="rect">
          <a:avLst/>
        </a:prstGeom>
        <a:blipFill rotWithShape="0">
          <a:blip r:embed="rId30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→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204840</xdr:colOff>
      <xdr:row>0</xdr:row>
      <xdr:rowOff>162000</xdr:rowOff>
    </xdr:from>
    <xdr:to>
      <xdr:col>5</xdr:col>
      <xdr:colOff>350280</xdr:colOff>
      <xdr:row>4</xdr:row>
      <xdr:rowOff>48960</xdr:rowOff>
    </xdr:to>
    <xdr:pic>
      <xdr:nvPicPr>
        <xdr:cNvPr id="17" name="画像 2" descr=""/>
        <xdr:cNvPicPr/>
      </xdr:nvPicPr>
      <xdr:blipFill>
        <a:blip r:embed="rId31"/>
        <a:stretch/>
      </xdr:blipFill>
      <xdr:spPr>
        <a:xfrm>
          <a:off x="2008800" y="162000"/>
          <a:ext cx="1348200" cy="856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764640</xdr:colOff>
      <xdr:row>0</xdr:row>
      <xdr:rowOff>360</xdr:rowOff>
    </xdr:from>
    <xdr:to>
      <xdr:col>11</xdr:col>
      <xdr:colOff>623160</xdr:colOff>
      <xdr:row>2</xdr:row>
      <xdr:rowOff>239400</xdr:rowOff>
    </xdr:to>
    <xdr:pic>
      <xdr:nvPicPr>
        <xdr:cNvPr id="18" name="画像 17" descr=""/>
        <xdr:cNvPicPr/>
      </xdr:nvPicPr>
      <xdr:blipFill>
        <a:blip r:embed="rId32"/>
        <a:stretch/>
      </xdr:blipFill>
      <xdr:spPr>
        <a:xfrm>
          <a:off x="3771360" y="360"/>
          <a:ext cx="6396480" cy="670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687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7" hidden="false" customHeight="true" outlineLevel="0" collapsed="false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5.35" hidden="false" customHeight="true" outlineLevel="0" collapsed="false">
      <c r="A3" s="4" t="s">
        <v>2</v>
      </c>
      <c r="B3" s="2"/>
      <c r="C3" s="2"/>
      <c r="D3" s="2"/>
      <c r="E3" s="2"/>
      <c r="F3" s="5"/>
      <c r="G3" s="5"/>
      <c r="H3" s="5"/>
      <c r="I3" s="5"/>
      <c r="J3" s="5"/>
      <c r="K3" s="5"/>
      <c r="L3" s="5"/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7" hidden="false" customHeight="true" outlineLevel="0" collapsed="false">
      <c r="A4" s="2"/>
      <c r="B4" s="2"/>
      <c r="C4" s="2"/>
      <c r="D4" s="2"/>
      <c r="E4" s="2"/>
      <c r="F4" s="6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7" hidden="false" customHeight="true" outlineLevel="0" collapsed="false">
      <c r="A5" s="2"/>
      <c r="B5" s="2"/>
      <c r="C5" s="2"/>
      <c r="D5" s="2"/>
      <c r="E5" s="2"/>
      <c r="F5" s="7"/>
      <c r="G5" s="8"/>
      <c r="H5" s="2"/>
      <c r="I5" s="2"/>
      <c r="J5" s="8"/>
      <c r="K5" s="9"/>
      <c r="L5" s="2"/>
      <c r="M5" s="2"/>
      <c r="N5" s="2"/>
      <c r="O5" s="10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7" hidden="false" customHeight="true" outlineLevel="0" collapsed="false">
      <c r="A6" s="2"/>
      <c r="B6" s="2"/>
      <c r="C6" s="2"/>
      <c r="D6" s="11"/>
      <c r="E6" s="2"/>
      <c r="F6" s="2"/>
      <c r="G6" s="12" t="s">
        <v>4</v>
      </c>
      <c r="H6" s="2"/>
      <c r="I6" s="2"/>
      <c r="J6" s="12" t="s">
        <v>5</v>
      </c>
      <c r="K6" s="2"/>
      <c r="L6" s="2"/>
      <c r="M6" s="2"/>
      <c r="N6" s="2"/>
      <c r="O6" s="10"/>
      <c r="P6" s="2"/>
      <c r="Q6" s="2"/>
      <c r="R6" s="2"/>
      <c r="S6" s="7"/>
      <c r="T6" s="12" t="s">
        <v>4</v>
      </c>
      <c r="U6" s="2"/>
      <c r="V6" s="2"/>
      <c r="W6" s="12" t="s">
        <v>6</v>
      </c>
      <c r="X6" s="2"/>
      <c r="Y6" s="2"/>
      <c r="Z6" s="2"/>
      <c r="AA6" s="2"/>
      <c r="AB6" s="2"/>
      <c r="AC6" s="2"/>
      <c r="AD6" s="13"/>
      <c r="AE6" s="2"/>
      <c r="AF6" s="13"/>
      <c r="AG6" s="2"/>
      <c r="AH6" s="2"/>
      <c r="AI6" s="14" t="s">
        <v>7</v>
      </c>
      <c r="AJ6" s="2"/>
    </row>
    <row r="7" customFormat="false" ht="37.4" hidden="false" customHeight="true" outlineLevel="0" collapsed="false">
      <c r="A7" s="2"/>
      <c r="B7" s="2"/>
      <c r="C7" s="2"/>
      <c r="D7" s="11" t="s">
        <v>8</v>
      </c>
      <c r="E7" s="2"/>
      <c r="F7" s="15" t="s">
        <v>9</v>
      </c>
      <c r="G7" s="16"/>
      <c r="H7" s="11" t="s">
        <v>10</v>
      </c>
      <c r="I7" s="15" t="s">
        <v>11</v>
      </c>
      <c r="J7" s="16"/>
      <c r="K7" s="11" t="s">
        <v>10</v>
      </c>
      <c r="L7" s="2"/>
      <c r="M7" s="2"/>
      <c r="N7" s="2"/>
      <c r="O7" s="10"/>
      <c r="P7" s="2"/>
      <c r="Q7" s="17" t="s">
        <v>12</v>
      </c>
      <c r="R7" s="2"/>
      <c r="S7" s="15" t="s">
        <v>9</v>
      </c>
      <c r="T7" s="18" t="n">
        <f aca="false">DEGREES(ATAN2((AC7),(AE7)))</f>
        <v>0</v>
      </c>
      <c r="U7" s="11" t="s">
        <v>13</v>
      </c>
      <c r="V7" s="15" t="s">
        <v>14</v>
      </c>
      <c r="W7" s="18" t="n">
        <f aca="false">DEGREES(ASIN(AG7))</f>
        <v>90</v>
      </c>
      <c r="X7" s="19" t="s">
        <v>13</v>
      </c>
      <c r="Y7" s="2"/>
      <c r="Z7" s="17" t="s">
        <v>15</v>
      </c>
      <c r="AA7" s="2"/>
      <c r="AB7" s="20" t="s">
        <v>16</v>
      </c>
      <c r="AC7" s="21" t="n">
        <f aca="false">COS(RADIANS(G7))*SIN(RADIANS(J7))</f>
        <v>0</v>
      </c>
      <c r="AD7" s="22" t="s">
        <v>17</v>
      </c>
      <c r="AE7" s="21" t="n">
        <f aca="false">SIN(RADIANS(G7))*SIN(RADIANS(J7))</f>
        <v>0</v>
      </c>
      <c r="AF7" s="22" t="s">
        <v>18</v>
      </c>
      <c r="AG7" s="21" t="n">
        <f aca="false">COS(RADIANS(J7))</f>
        <v>1</v>
      </c>
      <c r="AH7" s="2"/>
      <c r="AI7" s="23" t="n">
        <f aca="false">SQRT((AC7)^2+(AG7)^2+(AE7)^2)</f>
        <v>1</v>
      </c>
      <c r="AJ7" s="2"/>
    </row>
    <row r="8" customFormat="false" ht="17" hidden="false" customHeight="true" outlineLevel="0" collapsed="false">
      <c r="A8" s="2"/>
      <c r="B8" s="2"/>
      <c r="C8" s="2"/>
      <c r="D8" s="11"/>
      <c r="E8" s="2"/>
      <c r="F8" s="15"/>
      <c r="G8" s="2"/>
      <c r="H8" s="11"/>
      <c r="I8" s="15"/>
      <c r="J8" s="2"/>
      <c r="K8" s="11"/>
      <c r="L8" s="2"/>
      <c r="M8" s="2"/>
      <c r="N8" s="2"/>
      <c r="O8" s="2"/>
      <c r="P8" s="2"/>
      <c r="Q8" s="2"/>
      <c r="R8" s="2"/>
      <c r="S8" s="7"/>
      <c r="T8" s="2"/>
      <c r="U8" s="2"/>
      <c r="V8" s="2"/>
      <c r="W8" s="2"/>
      <c r="X8" s="2"/>
      <c r="Y8" s="2"/>
      <c r="Z8" s="2"/>
      <c r="AA8" s="2"/>
      <c r="AB8" s="13"/>
      <c r="AC8" s="13"/>
      <c r="AD8" s="13"/>
      <c r="AE8" s="13"/>
      <c r="AF8" s="13"/>
      <c r="AG8" s="13"/>
      <c r="AH8" s="2"/>
      <c r="AI8" s="24"/>
      <c r="AJ8" s="2"/>
    </row>
    <row r="9" customFormat="false" ht="17" hidden="false" customHeight="true" outlineLevel="0" collapsed="false">
      <c r="A9" s="2"/>
      <c r="B9" s="2"/>
      <c r="C9" s="2"/>
      <c r="D9" s="11"/>
      <c r="E9" s="2"/>
      <c r="F9" s="15"/>
      <c r="G9" s="2"/>
      <c r="H9" s="11"/>
      <c r="I9" s="15"/>
      <c r="J9" s="2"/>
      <c r="K9" s="11"/>
      <c r="L9" s="2"/>
      <c r="M9" s="2"/>
      <c r="N9" s="2"/>
      <c r="O9" s="10"/>
      <c r="P9" s="2"/>
      <c r="Q9" s="2"/>
      <c r="R9" s="2"/>
      <c r="S9" s="7"/>
      <c r="T9" s="2"/>
      <c r="U9" s="2"/>
      <c r="V9" s="2"/>
      <c r="W9" s="2"/>
      <c r="X9" s="2"/>
      <c r="Y9" s="2"/>
      <c r="Z9" s="2"/>
      <c r="AA9" s="2"/>
      <c r="AB9" s="13"/>
      <c r="AC9" s="2"/>
      <c r="AD9" s="13"/>
      <c r="AE9" s="2"/>
      <c r="AF9" s="13"/>
      <c r="AG9" s="2"/>
      <c r="AH9" s="2"/>
      <c r="AI9" s="24"/>
      <c r="AJ9" s="2"/>
    </row>
    <row r="10" customFormat="false" ht="17" hidden="false" customHeight="true" outlineLevel="0" collapsed="false">
      <c r="A10" s="2"/>
      <c r="B10" s="2"/>
      <c r="C10" s="2"/>
      <c r="D10" s="11"/>
      <c r="E10" s="2"/>
      <c r="F10" s="15"/>
      <c r="G10" s="8"/>
      <c r="H10" s="11"/>
      <c r="I10" s="15"/>
      <c r="J10" s="8"/>
      <c r="K10" s="11"/>
      <c r="L10" s="2"/>
      <c r="M10" s="2"/>
      <c r="N10" s="2"/>
      <c r="O10" s="10"/>
      <c r="P10" s="2"/>
      <c r="Q10" s="2"/>
      <c r="R10" s="2"/>
      <c r="S10" s="7"/>
      <c r="T10" s="2"/>
      <c r="U10" s="2"/>
      <c r="V10" s="2"/>
      <c r="W10" s="2"/>
      <c r="X10" s="2"/>
      <c r="Y10" s="2"/>
      <c r="Z10" s="2"/>
      <c r="AA10" s="2"/>
      <c r="AB10" s="13"/>
      <c r="AC10" s="2"/>
      <c r="AD10" s="13"/>
      <c r="AE10" s="2"/>
      <c r="AF10" s="13"/>
      <c r="AG10" s="2"/>
      <c r="AH10" s="2"/>
      <c r="AI10" s="24"/>
      <c r="AJ10" s="2"/>
    </row>
    <row r="11" customFormat="false" ht="17" hidden="false" customHeight="true" outlineLevel="0" collapsed="false">
      <c r="A11" s="2"/>
      <c r="B11" s="2"/>
      <c r="C11" s="2"/>
      <c r="D11" s="11"/>
      <c r="E11" s="2"/>
      <c r="F11" s="15"/>
      <c r="G11" s="12" t="s">
        <v>19</v>
      </c>
      <c r="H11" s="11"/>
      <c r="I11" s="15"/>
      <c r="J11" s="12" t="s">
        <v>20</v>
      </c>
      <c r="K11" s="11"/>
      <c r="L11" s="2"/>
      <c r="M11" s="2"/>
      <c r="N11" s="2"/>
      <c r="O11" s="2"/>
      <c r="P11" s="10"/>
      <c r="Q11" s="2"/>
      <c r="R11" s="2"/>
      <c r="S11" s="7"/>
      <c r="T11" s="12" t="s">
        <v>19</v>
      </c>
      <c r="U11" s="2"/>
      <c r="V11" s="2"/>
      <c r="W11" s="12" t="s">
        <v>21</v>
      </c>
      <c r="X11" s="2"/>
      <c r="Y11" s="2"/>
      <c r="Z11" s="2"/>
      <c r="AA11" s="2"/>
      <c r="AB11" s="13"/>
      <c r="AC11" s="2"/>
      <c r="AD11" s="13"/>
      <c r="AE11" s="2"/>
      <c r="AF11" s="13"/>
      <c r="AG11" s="2"/>
      <c r="AH11" s="2"/>
      <c r="AI11" s="14" t="s">
        <v>7</v>
      </c>
      <c r="AJ11" s="2"/>
    </row>
    <row r="12" customFormat="false" ht="37.4" hidden="false" customHeight="true" outlineLevel="0" collapsed="false">
      <c r="A12" s="2"/>
      <c r="B12" s="2"/>
      <c r="C12" s="2"/>
      <c r="D12" s="11" t="s">
        <v>22</v>
      </c>
      <c r="E12" s="2"/>
      <c r="F12" s="15" t="s">
        <v>9</v>
      </c>
      <c r="G12" s="25"/>
      <c r="H12" s="11" t="s">
        <v>10</v>
      </c>
      <c r="I12" s="15" t="s">
        <v>11</v>
      </c>
      <c r="J12" s="25"/>
      <c r="K12" s="11" t="s">
        <v>10</v>
      </c>
      <c r="L12" s="2"/>
      <c r="M12" s="2"/>
      <c r="N12" s="2"/>
      <c r="O12" s="2"/>
      <c r="P12" s="2"/>
      <c r="Q12" s="17" t="s">
        <v>23</v>
      </c>
      <c r="R12" s="2"/>
      <c r="S12" s="15" t="s">
        <v>9</v>
      </c>
      <c r="T12" s="26" t="n">
        <f aca="false">DEGREES(ATAN2((AC12),(AE12)))</f>
        <v>0</v>
      </c>
      <c r="U12" s="11" t="s">
        <v>13</v>
      </c>
      <c r="V12" s="15" t="s">
        <v>14</v>
      </c>
      <c r="W12" s="26" t="n">
        <f aca="false">DEGREES(ASIN(AG12))</f>
        <v>90</v>
      </c>
      <c r="X12" s="19" t="s">
        <v>13</v>
      </c>
      <c r="Y12" s="2"/>
      <c r="Z12" s="17" t="s">
        <v>24</v>
      </c>
      <c r="AA12" s="2"/>
      <c r="AB12" s="20" t="s">
        <v>16</v>
      </c>
      <c r="AC12" s="21" t="n">
        <f aca="false">COS(RADIANS(G12))*SIN(RADIANS(J12))</f>
        <v>0</v>
      </c>
      <c r="AD12" s="22" t="s">
        <v>17</v>
      </c>
      <c r="AE12" s="21" t="n">
        <f aca="false">SIN(RADIANS(G12))*SIN(RADIANS(J12))</f>
        <v>0</v>
      </c>
      <c r="AF12" s="22" t="s">
        <v>18</v>
      </c>
      <c r="AG12" s="21" t="n">
        <f aca="false">COS(RADIANS(J12))</f>
        <v>1</v>
      </c>
      <c r="AH12" s="2"/>
      <c r="AI12" s="23" t="n">
        <f aca="false">SQRT((AC12)^2+(AG12)^2+(AE12)^2)</f>
        <v>1</v>
      </c>
      <c r="AJ12" s="2"/>
    </row>
    <row r="13" customFormat="false" ht="17" hidden="false" customHeight="true" outlineLevel="0" collapsed="false">
      <c r="A13" s="2"/>
      <c r="B13" s="2"/>
      <c r="C13" s="2"/>
      <c r="D13" s="2"/>
      <c r="E13" s="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13"/>
      <c r="AC13" s="13"/>
      <c r="AD13" s="13"/>
      <c r="AE13" s="13"/>
      <c r="AF13" s="13"/>
      <c r="AG13" s="13"/>
      <c r="AH13" s="2"/>
      <c r="AI13" s="2"/>
      <c r="AJ13" s="2"/>
    </row>
    <row r="14" customFormat="false" ht="17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7"/>
      <c r="J14" s="2"/>
      <c r="K14" s="2"/>
      <c r="L14" s="2"/>
      <c r="M14" s="2"/>
      <c r="N14" s="2"/>
      <c r="O14" s="2"/>
      <c r="P14" s="2"/>
      <c r="Q14" s="1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37.4" hidden="false" customHeight="true" outlineLevel="0" collapsed="false">
      <c r="A16" s="2"/>
      <c r="B16" s="2"/>
      <c r="C16" s="2"/>
      <c r="D16" s="2"/>
      <c r="E16" s="2"/>
      <c r="F16" s="2"/>
      <c r="G16" s="15" t="s">
        <v>25</v>
      </c>
      <c r="H16" s="28" t="n">
        <f aca="false">DEGREES(ACOS(SIN(RADIANS(W7))*SIN(RADIANS(W12))+COS(RADIANS(W7))*COS(RADIANS(W12))*COS(RADIANS(T7-T12))))</f>
        <v>0</v>
      </c>
      <c r="I16" s="29" t="s">
        <v>13</v>
      </c>
      <c r="J16" s="11" t="s">
        <v>26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customFormat="false" ht="17" hidden="false" customHeight="true" outlineLevel="0" collapsed="false">
      <c r="A17" s="2"/>
      <c r="B17" s="2"/>
      <c r="C17" s="2"/>
      <c r="D17" s="2"/>
      <c r="E17" s="2"/>
      <c r="F17" s="2"/>
      <c r="G17" s="2"/>
      <c r="H17" s="30" t="str">
        <f aca="false">IF((H16)=0,"",(H16)/DEGREES(1))</f>
        <v/>
      </c>
      <c r="I17" s="2"/>
      <c r="J17" s="2"/>
      <c r="K17" s="2"/>
      <c r="L17" s="2"/>
      <c r="M17" s="2"/>
      <c r="N17" s="2"/>
      <c r="O17" s="2"/>
      <c r="P17" s="1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customFormat="false" ht="17" hidden="false" customHeight="true" outlineLevel="0" collapsed="false">
      <c r="A19" s="2"/>
      <c r="B19" s="2"/>
      <c r="C19" s="2"/>
      <c r="D19" s="2"/>
      <c r="E19" s="31"/>
      <c r="F19" s="2"/>
      <c r="G19" s="2"/>
      <c r="H19" s="2"/>
      <c r="I19" s="2"/>
      <c r="J19" s="2"/>
      <c r="K19" s="2"/>
      <c r="L19" s="2"/>
      <c r="M19" s="2"/>
      <c r="N19" s="2"/>
      <c r="O19" s="10"/>
      <c r="P19" s="2"/>
      <c r="Q19" s="1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customFormat="false" ht="25.25" hidden="false" customHeight="true" outlineLevel="0" collapsed="false">
      <c r="A20" s="2"/>
      <c r="B20" s="2"/>
      <c r="C20" s="2"/>
      <c r="D20" s="2"/>
      <c r="E20" s="2"/>
      <c r="F20" s="11" t="s">
        <v>27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customFormat="false" ht="17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0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customFormat="false" ht="17" hidden="false" customHeight="true" outlineLevel="0" collapsed="false">
      <c r="A22" s="2"/>
      <c r="B22" s="2"/>
      <c r="C22" s="2"/>
      <c r="D22" s="2"/>
      <c r="E22" s="2"/>
      <c r="F22" s="2" t="s">
        <v>28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10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customFormat="false" ht="17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0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customFormat="false" ht="17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0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customFormat="false" ht="17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customFormat="false" ht="17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customFormat="false" ht="32.9" hidden="false" customHeight="true" outlineLevel="0" collapsed="false">
      <c r="A27" s="32"/>
      <c r="B27" s="2"/>
      <c r="C27" s="2"/>
      <c r="D27" s="33" t="s">
        <v>29</v>
      </c>
      <c r="E27" s="3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customFormat="false" ht="17" hidden="false" customHeight="true" outlineLevel="0" collapsed="false">
      <c r="A28" s="2"/>
      <c r="B28" s="2"/>
      <c r="C28" s="2"/>
      <c r="D28" s="2"/>
      <c r="E28" s="34"/>
      <c r="F28" s="35"/>
      <c r="G28" s="35"/>
      <c r="H28" s="35"/>
      <c r="I28" s="35"/>
      <c r="J28" s="35"/>
      <c r="K28" s="35"/>
      <c r="L28" s="35"/>
      <c r="M28" s="3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customFormat="false" ht="17" hidden="false" customHeight="true" outlineLevel="0" collapsed="false">
      <c r="A29" s="2"/>
      <c r="B29" s="2"/>
      <c r="C29" s="2"/>
      <c r="D29" s="2"/>
      <c r="E29" s="34"/>
      <c r="F29" s="37"/>
      <c r="G29" s="37"/>
      <c r="H29" s="37"/>
      <c r="I29" s="37"/>
      <c r="J29" s="37"/>
      <c r="K29" s="37"/>
      <c r="L29" s="37"/>
      <c r="M29" s="3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customFormat="false" ht="17" hidden="false" customHeight="true" outlineLevel="0" collapsed="false">
      <c r="A30" s="2"/>
      <c r="B30" s="2"/>
      <c r="C30" s="2"/>
      <c r="D30" s="2"/>
      <c r="E30" s="34"/>
      <c r="F30" s="37"/>
      <c r="G30" s="37"/>
      <c r="H30" s="37"/>
      <c r="I30" s="37"/>
      <c r="J30" s="37"/>
      <c r="K30" s="37"/>
      <c r="L30" s="37"/>
      <c r="M30" s="3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customFormat="false" ht="17" hidden="false" customHeight="true" outlineLevel="0" collapsed="false">
      <c r="A31" s="2"/>
      <c r="B31" s="2"/>
      <c r="C31" s="2"/>
      <c r="D31" s="2"/>
      <c r="E31" s="34"/>
      <c r="F31" s="37"/>
      <c r="G31" s="37"/>
      <c r="H31" s="37"/>
      <c r="I31" s="37"/>
      <c r="J31" s="37"/>
      <c r="K31" s="37"/>
      <c r="L31" s="37"/>
      <c r="M31" s="3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customFormat="false" ht="17" hidden="false" customHeight="true" outlineLevel="0" collapsed="false">
      <c r="A32" s="2"/>
      <c r="B32" s="2"/>
      <c r="C32" s="2"/>
      <c r="D32" s="2"/>
      <c r="E32" s="34"/>
      <c r="F32" s="37"/>
      <c r="G32" s="38"/>
      <c r="H32" s="38"/>
      <c r="I32" s="38"/>
      <c r="J32" s="38"/>
      <c r="K32" s="38"/>
      <c r="L32" s="38"/>
      <c r="M32" s="3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customFormat="false" ht="17" hidden="false" customHeight="true" outlineLevel="0" collapsed="false">
      <c r="A33" s="2"/>
      <c r="B33" s="2"/>
      <c r="C33" s="2"/>
      <c r="D33" s="2"/>
      <c r="E33" s="34"/>
      <c r="F33" s="37"/>
      <c r="G33" s="40"/>
      <c r="H33" s="40"/>
      <c r="I33" s="40"/>
      <c r="J33" s="40"/>
      <c r="K33" s="40"/>
      <c r="L33" s="40"/>
      <c r="M33" s="4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customFormat="false" ht="17" hidden="false" customHeight="true" outlineLevel="0" collapsed="false">
      <c r="A34" s="2"/>
      <c r="B34" s="2"/>
      <c r="C34" s="2"/>
      <c r="D34" s="2"/>
      <c r="E34" s="34"/>
      <c r="F34" s="37"/>
      <c r="G34" s="42"/>
      <c r="H34" s="42"/>
      <c r="I34" s="42"/>
      <c r="J34" s="42"/>
      <c r="K34" s="42"/>
      <c r="L34" s="42"/>
      <c r="M34" s="4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customFormat="false" ht="17" hidden="false" customHeight="true" outlineLevel="0" collapsed="false">
      <c r="A35" s="2"/>
      <c r="B35" s="2"/>
      <c r="C35" s="2"/>
      <c r="D35" s="2"/>
      <c r="E35" s="34"/>
      <c r="F35" s="37"/>
      <c r="G35" s="43"/>
      <c r="H35" s="43"/>
      <c r="I35" s="43"/>
      <c r="J35" s="43"/>
      <c r="K35" s="43"/>
      <c r="L35" s="43"/>
      <c r="M35" s="4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customFormat="false" ht="17" hidden="false" customHeight="true" outlineLevel="0" collapsed="false">
      <c r="A36" s="2"/>
      <c r="B36" s="2"/>
      <c r="C36" s="2"/>
      <c r="D36" s="2"/>
      <c r="E36" s="45"/>
      <c r="F36" s="38"/>
      <c r="G36" s="38"/>
      <c r="H36" s="38"/>
      <c r="I36" s="38"/>
      <c r="J36" s="38"/>
      <c r="K36" s="38"/>
      <c r="L36" s="38"/>
      <c r="M36" s="3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customFormat="false" ht="17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customFormat="false" ht="17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customFormat="false" ht="17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customFormat="false" ht="17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customFormat="false" ht="17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customFormat="false" ht="17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customFormat="false" ht="17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customFormat="false" ht="17" hidden="false" customHeight="true" outlineLevel="0" collapsed="false">
      <c r="A44" s="2"/>
      <c r="B44" s="2"/>
      <c r="C44" s="2"/>
      <c r="D44" s="2"/>
      <c r="E44" s="2"/>
      <c r="F44" s="2"/>
      <c r="G44" s="2"/>
      <c r="H44" s="46"/>
      <c r="I44" s="46"/>
      <c r="J44" s="46"/>
      <c r="K44" s="46"/>
      <c r="L44" s="4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46"/>
      <c r="I45" s="46"/>
      <c r="J45" s="46"/>
      <c r="K45" s="46"/>
      <c r="L45" s="4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2025-01-04T23:55:51Z</dcterms:modified>
  <cp:revision>45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